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75b09f4c9110f19/Trabalho/Gaia Coworking/Recepção/Ano Novo - Boas Vindas/"/>
    </mc:Choice>
  </mc:AlternateContent>
  <xr:revisionPtr revIDLastSave="100" documentId="8_{1771CFC4-8E31-4A67-8A54-17BEE861925D}" xr6:coauthVersionLast="45" xr6:coauthVersionMax="45" xr10:uidLastSave="{95B699E1-63FD-492A-9977-E744FB077704}"/>
  <bookViews>
    <workbookView xWindow="-108" yWindow="-108" windowWidth="23256" windowHeight="12576" tabRatio="837" activeTab="1" xr2:uid="{00000000-000D-0000-FFFF-FFFF00000000}"/>
  </bookViews>
  <sheets>
    <sheet name="Entradas" sheetId="7" r:id="rId1"/>
    <sheet name="Orçamento 2020" sheetId="11" r:id="rId2"/>
    <sheet name="Leia-me" sheetId="12" r:id="rId3"/>
  </sheets>
  <externalReferences>
    <externalReference r:id="rId4"/>
  </externalReferences>
  <definedNames>
    <definedName name="_xlcn.LinkedTable_Table41" hidden="1">[1]!Sample</definedName>
    <definedName name="Cartões">#REF!</definedName>
    <definedName name="DAYINDX">#REF!</definedName>
    <definedName name="Fixo">'Orçamento 2020'!$B$58:$B$71</definedName>
    <definedName name="Fixos" localSheetId="1">'Orçamento 2020'!$B$48:$B$54</definedName>
    <definedName name="Fixos">#REF!</definedName>
    <definedName name="Meses" localSheetId="1">'Orçamento 2020'!$C$2:$I$2</definedName>
    <definedName name="_xlnm.Print_Area" localSheetId="0">Entradas!$K$1:$BG$27</definedName>
    <definedName name="_xlnm.Print_Area" localSheetId="1">'Orçamento 2020'!$B$2:$CJ$97</definedName>
    <definedName name="_xlnm.Print_Titles" localSheetId="0">Entradas!$1:$2</definedName>
    <definedName name="_xlnm.Print_Titles" localSheetId="1">'Orçamento 2020'!$2:$3</definedName>
    <definedName name="Renda">'Orçamento 2020'!$B$18:$B$27</definedName>
    <definedName name="Taxas">'Orçamento 2020'!$B$75:$B$88</definedName>
    <definedName name="Variáveis" localSheetId="1">'Orçamento 2020'!$B$58:$B$71</definedName>
    <definedName name="Variáveis">#REF!</definedName>
    <definedName name="Variável">'Orçamento 2020'!$B$41:$B$54</definedName>
  </definedNames>
  <calcPr calcId="191029"/>
  <fileRecoveryPr repairLoad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FCE2AD5D-F65C-4FA6-A056-5C36A1767C68}">
      <x15:dataModel>
        <x15:modelTables>
          <x15:modelTable id="Sample-90ff89d5-38d5-4426-94de-fa253cef6517" name="Sample" connection="LinkedTable_Table4"/>
          <x15:modelTable id="Calendar-1d581f79-12a0-44f8-80f5-a875f7fe68e2" name="Calendar" connection="Connection"/>
        </x15:modelTables>
        <x15:modelRelationships>
          <x15:modelRelationship fromTable="Sample" fromColumn="DATE" toTable="Calendar" toColumn="Date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Sample" columnName="DATE" columnId="DATE">
                <x16:calculatedTimeColumn columnName="DATE (Year)" columnId="DATE (Year)" contentType="years" isSelected="1"/>
                <x16:calculatedTimeColumn columnName="DATE (Quarter)" columnId="DATE (Quarter)" contentType="quarters" isSelected="1"/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C14" i="11" l="1"/>
  <c r="BV14" i="11"/>
  <c r="CC13" i="11"/>
  <c r="BV13" i="11"/>
  <c r="CC12" i="11"/>
  <c r="BV12" i="11"/>
  <c r="CC11" i="11"/>
  <c r="BV11" i="11"/>
  <c r="CC10" i="11"/>
  <c r="BV10" i="11"/>
  <c r="CC9" i="11"/>
  <c r="BV9" i="11"/>
  <c r="CC8" i="11"/>
  <c r="BV8" i="11"/>
  <c r="CC7" i="11"/>
  <c r="BV7" i="11"/>
  <c r="CC6" i="11"/>
  <c r="BV6" i="11"/>
  <c r="CC5" i="11"/>
  <c r="BV5" i="11"/>
  <c r="BO14" i="11"/>
  <c r="BH14" i="11"/>
  <c r="BO13" i="11"/>
  <c r="BH13" i="11"/>
  <c r="BO12" i="11"/>
  <c r="BH12" i="11"/>
  <c r="BO11" i="11"/>
  <c r="BH11" i="11"/>
  <c r="BO10" i="11"/>
  <c r="BH10" i="11"/>
  <c r="BO9" i="11"/>
  <c r="BH9" i="11"/>
  <c r="BO8" i="11"/>
  <c r="BH8" i="11"/>
  <c r="BO7" i="11"/>
  <c r="BH7" i="11"/>
  <c r="BO6" i="11"/>
  <c r="BH6" i="11"/>
  <c r="BO5" i="11"/>
  <c r="BH5" i="11"/>
  <c r="BA14" i="11"/>
  <c r="AT14" i="11"/>
  <c r="BA13" i="11"/>
  <c r="AT13" i="11"/>
  <c r="BA12" i="11"/>
  <c r="AT12" i="11"/>
  <c r="BA11" i="11"/>
  <c r="AT11" i="11"/>
  <c r="BA10" i="11"/>
  <c r="AT10" i="11"/>
  <c r="BA9" i="11"/>
  <c r="AT9" i="11"/>
  <c r="BA8" i="11"/>
  <c r="AT8" i="11"/>
  <c r="BA7" i="11"/>
  <c r="AT7" i="11"/>
  <c r="BA6" i="11"/>
  <c r="AT6" i="11"/>
  <c r="BA5" i="11"/>
  <c r="AT5" i="11"/>
  <c r="AM14" i="11"/>
  <c r="AF14" i="11"/>
  <c r="AM13" i="11"/>
  <c r="AF13" i="11"/>
  <c r="AM12" i="11"/>
  <c r="AF12" i="11"/>
  <c r="AM11" i="11"/>
  <c r="AF11" i="11"/>
  <c r="AM10" i="11"/>
  <c r="AF10" i="11"/>
  <c r="AM9" i="11"/>
  <c r="AF9" i="11"/>
  <c r="AM8" i="11"/>
  <c r="AF8" i="11"/>
  <c r="AM7" i="11"/>
  <c r="AF7" i="11"/>
  <c r="AM6" i="11"/>
  <c r="AF6" i="11"/>
  <c r="AM5" i="11"/>
  <c r="AF5" i="11"/>
  <c r="Y14" i="11"/>
  <c r="R14" i="11"/>
  <c r="Y13" i="11"/>
  <c r="R13" i="11"/>
  <c r="Y12" i="11"/>
  <c r="R12" i="11"/>
  <c r="Y11" i="11"/>
  <c r="R11" i="11"/>
  <c r="Y10" i="11"/>
  <c r="R10" i="11"/>
  <c r="Y9" i="11"/>
  <c r="R9" i="11"/>
  <c r="Y8" i="11"/>
  <c r="R8" i="11"/>
  <c r="Y7" i="11"/>
  <c r="R7" i="11"/>
  <c r="Y6" i="11"/>
  <c r="R6" i="11"/>
  <c r="Y5" i="11"/>
  <c r="R5" i="11"/>
  <c r="K14" i="11"/>
  <c r="K13" i="11"/>
  <c r="K12" i="11"/>
  <c r="K11" i="11"/>
  <c r="K10" i="11"/>
  <c r="K9" i="11"/>
  <c r="K8" i="11"/>
  <c r="K7" i="11"/>
  <c r="K15" i="11" s="1"/>
  <c r="K6" i="11"/>
  <c r="K5" i="11"/>
  <c r="J15" i="11"/>
  <c r="L15" i="11"/>
  <c r="M15" i="11"/>
  <c r="N15" i="11"/>
  <c r="O15" i="11"/>
  <c r="P15" i="11"/>
  <c r="CC27" i="11"/>
  <c r="CA27" i="11"/>
  <c r="BZ27" i="11"/>
  <c r="BY27" i="11"/>
  <c r="BX27" i="11"/>
  <c r="BW27" i="11"/>
  <c r="CC26" i="11"/>
  <c r="CA26" i="11"/>
  <c r="BZ26" i="11"/>
  <c r="BY26" i="11"/>
  <c r="BX26" i="11"/>
  <c r="BW26" i="11"/>
  <c r="CC25" i="11"/>
  <c r="CA25" i="11"/>
  <c r="BZ25" i="11"/>
  <c r="BY25" i="11"/>
  <c r="BX25" i="11"/>
  <c r="BW25" i="11"/>
  <c r="CC24" i="11"/>
  <c r="CA24" i="11"/>
  <c r="BZ24" i="11"/>
  <c r="BY24" i="11"/>
  <c r="BX24" i="11"/>
  <c r="BW24" i="11"/>
  <c r="CC23" i="11"/>
  <c r="CA23" i="11"/>
  <c r="BZ23" i="11"/>
  <c r="BY23" i="11"/>
  <c r="BX23" i="11"/>
  <c r="BW23" i="11"/>
  <c r="CC22" i="11"/>
  <c r="CA22" i="11"/>
  <c r="BZ22" i="11"/>
  <c r="BY22" i="11"/>
  <c r="BX22" i="11"/>
  <c r="BW22" i="11"/>
  <c r="CC21" i="11"/>
  <c r="CA21" i="11"/>
  <c r="BZ21" i="11"/>
  <c r="BY21" i="11"/>
  <c r="BX21" i="11"/>
  <c r="BW21" i="11"/>
  <c r="CC20" i="11"/>
  <c r="CA20" i="11"/>
  <c r="BZ20" i="11"/>
  <c r="BY20" i="11"/>
  <c r="BX20" i="11"/>
  <c r="BW20" i="11"/>
  <c r="CC19" i="11"/>
  <c r="CA19" i="11"/>
  <c r="BZ19" i="11"/>
  <c r="BY19" i="11"/>
  <c r="BX19" i="11"/>
  <c r="BW19" i="11"/>
  <c r="CC18" i="11"/>
  <c r="CA18" i="11"/>
  <c r="BZ18" i="11"/>
  <c r="BY18" i="11"/>
  <c r="BX18" i="11"/>
  <c r="BW18" i="11"/>
  <c r="BO27" i="11"/>
  <c r="BM27" i="11"/>
  <c r="BL27" i="11"/>
  <c r="BK27" i="11"/>
  <c r="BJ27" i="11"/>
  <c r="BI27" i="11"/>
  <c r="BO26" i="11"/>
  <c r="BM26" i="11"/>
  <c r="BL26" i="11"/>
  <c r="BK26" i="11"/>
  <c r="BJ26" i="11"/>
  <c r="BI26" i="11"/>
  <c r="BO25" i="11"/>
  <c r="BM25" i="11"/>
  <c r="BL25" i="11"/>
  <c r="BK25" i="11"/>
  <c r="BJ25" i="11"/>
  <c r="BI25" i="11"/>
  <c r="BO24" i="11"/>
  <c r="BM24" i="11"/>
  <c r="BL24" i="11"/>
  <c r="BK24" i="11"/>
  <c r="BJ24" i="11"/>
  <c r="BI24" i="11"/>
  <c r="BO23" i="11"/>
  <c r="BM23" i="11"/>
  <c r="BL23" i="11"/>
  <c r="BK23" i="11"/>
  <c r="BJ23" i="11"/>
  <c r="BI23" i="11"/>
  <c r="BO22" i="11"/>
  <c r="BM22" i="11"/>
  <c r="BL22" i="11"/>
  <c r="BK22" i="11"/>
  <c r="BJ22" i="11"/>
  <c r="BI22" i="11"/>
  <c r="BO21" i="11"/>
  <c r="BM21" i="11"/>
  <c r="BL21" i="11"/>
  <c r="BK21" i="11"/>
  <c r="BJ21" i="11"/>
  <c r="BI21" i="11"/>
  <c r="BO20" i="11"/>
  <c r="BM20" i="11"/>
  <c r="BL20" i="11"/>
  <c r="BK20" i="11"/>
  <c r="BJ20" i="11"/>
  <c r="BI20" i="11"/>
  <c r="BO19" i="11"/>
  <c r="BM19" i="11"/>
  <c r="BL19" i="11"/>
  <c r="BK19" i="11"/>
  <c r="BJ19" i="11"/>
  <c r="BI19" i="11"/>
  <c r="BO18" i="11"/>
  <c r="BM18" i="11"/>
  <c r="BL18" i="11"/>
  <c r="BK18" i="11"/>
  <c r="BJ18" i="11"/>
  <c r="BI18" i="11"/>
  <c r="BA27" i="11"/>
  <c r="AY27" i="11"/>
  <c r="AX27" i="11"/>
  <c r="AW27" i="11"/>
  <c r="AV27" i="11"/>
  <c r="AU27" i="11"/>
  <c r="BA26" i="11"/>
  <c r="AY26" i="11"/>
  <c r="AX26" i="11"/>
  <c r="AW26" i="11"/>
  <c r="AV26" i="11"/>
  <c r="AU26" i="11"/>
  <c r="BA25" i="11"/>
  <c r="AY25" i="11"/>
  <c r="AX25" i="11"/>
  <c r="AW25" i="11"/>
  <c r="AV25" i="11"/>
  <c r="AU25" i="11"/>
  <c r="BA24" i="11"/>
  <c r="AY24" i="11"/>
  <c r="AX24" i="11"/>
  <c r="AW24" i="11"/>
  <c r="AV24" i="11"/>
  <c r="AU24" i="11"/>
  <c r="BA23" i="11"/>
  <c r="AY23" i="11"/>
  <c r="AX23" i="11"/>
  <c r="AW23" i="11"/>
  <c r="AV23" i="11"/>
  <c r="AU23" i="11"/>
  <c r="BA22" i="11"/>
  <c r="AY22" i="11"/>
  <c r="AX22" i="11"/>
  <c r="AW22" i="11"/>
  <c r="AV22" i="11"/>
  <c r="AU22" i="11"/>
  <c r="BA21" i="11"/>
  <c r="AY21" i="11"/>
  <c r="AX21" i="11"/>
  <c r="AW21" i="11"/>
  <c r="AV21" i="11"/>
  <c r="AU21" i="11"/>
  <c r="BA20" i="11"/>
  <c r="AY20" i="11"/>
  <c r="AX20" i="11"/>
  <c r="AW20" i="11"/>
  <c r="AV20" i="11"/>
  <c r="AU20" i="11"/>
  <c r="BA19" i="11"/>
  <c r="AY19" i="11"/>
  <c r="AX19" i="11"/>
  <c r="AW19" i="11"/>
  <c r="AV19" i="11"/>
  <c r="AU19" i="11"/>
  <c r="BA18" i="11"/>
  <c r="AY18" i="11"/>
  <c r="AX18" i="11"/>
  <c r="AW18" i="11"/>
  <c r="AV18" i="11"/>
  <c r="AU18" i="11"/>
  <c r="AM27" i="11"/>
  <c r="AK27" i="11"/>
  <c r="AJ27" i="11"/>
  <c r="AI27" i="11"/>
  <c r="AH27" i="11"/>
  <c r="AG27" i="11"/>
  <c r="AM26" i="11"/>
  <c r="AK26" i="11"/>
  <c r="AJ26" i="11"/>
  <c r="AI26" i="11"/>
  <c r="AH26" i="11"/>
  <c r="AG26" i="11"/>
  <c r="AM25" i="11"/>
  <c r="AK25" i="11"/>
  <c r="AJ25" i="11"/>
  <c r="AI25" i="11"/>
  <c r="AH25" i="11"/>
  <c r="AG25" i="11"/>
  <c r="AM24" i="11"/>
  <c r="AK24" i="11"/>
  <c r="AJ24" i="11"/>
  <c r="AI24" i="11"/>
  <c r="AH24" i="11"/>
  <c r="AG24" i="11"/>
  <c r="AM23" i="11"/>
  <c r="AK23" i="11"/>
  <c r="AJ23" i="11"/>
  <c r="AI23" i="11"/>
  <c r="AH23" i="11"/>
  <c r="AG23" i="11"/>
  <c r="AM22" i="11"/>
  <c r="AK22" i="11"/>
  <c r="AJ22" i="11"/>
  <c r="AI22" i="11"/>
  <c r="AH22" i="11"/>
  <c r="AG22" i="11"/>
  <c r="AM21" i="11"/>
  <c r="AK21" i="11"/>
  <c r="AJ21" i="11"/>
  <c r="AI21" i="11"/>
  <c r="AH21" i="11"/>
  <c r="AG21" i="11"/>
  <c r="AM20" i="11"/>
  <c r="AK20" i="11"/>
  <c r="AJ20" i="11"/>
  <c r="AI20" i="11"/>
  <c r="AH20" i="11"/>
  <c r="AG20" i="11"/>
  <c r="AM19" i="11"/>
  <c r="AK19" i="11"/>
  <c r="AJ19" i="11"/>
  <c r="AI19" i="11"/>
  <c r="AH19" i="11"/>
  <c r="AG19" i="11"/>
  <c r="AM18" i="11"/>
  <c r="AK18" i="11"/>
  <c r="AJ18" i="11"/>
  <c r="AI18" i="11"/>
  <c r="AH18" i="11"/>
  <c r="AG18" i="11"/>
  <c r="Y27" i="11"/>
  <c r="W27" i="11"/>
  <c r="V27" i="11"/>
  <c r="U27" i="11"/>
  <c r="T27" i="11"/>
  <c r="S27" i="11"/>
  <c r="Y26" i="11"/>
  <c r="W26" i="11"/>
  <c r="V26" i="11"/>
  <c r="U26" i="11"/>
  <c r="T26" i="11"/>
  <c r="S26" i="11"/>
  <c r="Y25" i="11"/>
  <c r="W25" i="11"/>
  <c r="V25" i="11"/>
  <c r="U25" i="11"/>
  <c r="T25" i="11"/>
  <c r="S25" i="11"/>
  <c r="Y24" i="11"/>
  <c r="W24" i="11"/>
  <c r="V24" i="11"/>
  <c r="U24" i="11"/>
  <c r="T24" i="11"/>
  <c r="S24" i="11"/>
  <c r="Y23" i="11"/>
  <c r="W23" i="11"/>
  <c r="V23" i="11"/>
  <c r="U23" i="11"/>
  <c r="T23" i="11"/>
  <c r="S23" i="11"/>
  <c r="Y22" i="11"/>
  <c r="W22" i="11"/>
  <c r="V22" i="11"/>
  <c r="U22" i="11"/>
  <c r="T22" i="11"/>
  <c r="S22" i="11"/>
  <c r="Y21" i="11"/>
  <c r="W21" i="11"/>
  <c r="V21" i="11"/>
  <c r="U21" i="11"/>
  <c r="T21" i="11"/>
  <c r="S21" i="11"/>
  <c r="Y20" i="11"/>
  <c r="W20" i="11"/>
  <c r="V20" i="11"/>
  <c r="U20" i="11"/>
  <c r="T20" i="11"/>
  <c r="S20" i="11"/>
  <c r="Y19" i="11"/>
  <c r="W19" i="11"/>
  <c r="V19" i="11"/>
  <c r="U19" i="11"/>
  <c r="T19" i="11"/>
  <c r="S19" i="11"/>
  <c r="Y18" i="11"/>
  <c r="W18" i="11"/>
  <c r="V18" i="11"/>
  <c r="U18" i="11"/>
  <c r="T18" i="11"/>
  <c r="S18" i="11"/>
  <c r="P27" i="11"/>
  <c r="O27" i="11"/>
  <c r="N27" i="11"/>
  <c r="M27" i="11"/>
  <c r="L27" i="11"/>
  <c r="P26" i="11"/>
  <c r="O26" i="11"/>
  <c r="N26" i="11"/>
  <c r="M26" i="11"/>
  <c r="L26" i="11"/>
  <c r="P25" i="11"/>
  <c r="O25" i="11"/>
  <c r="N25" i="11"/>
  <c r="M25" i="11"/>
  <c r="L25" i="11"/>
  <c r="P24" i="11"/>
  <c r="O24" i="11"/>
  <c r="N24" i="11"/>
  <c r="M24" i="11"/>
  <c r="L24" i="11"/>
  <c r="P23" i="11"/>
  <c r="O23" i="11"/>
  <c r="N23" i="11"/>
  <c r="M23" i="11"/>
  <c r="L23" i="11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8" i="11"/>
  <c r="O18" i="11"/>
  <c r="N18" i="11"/>
  <c r="M18" i="11"/>
  <c r="L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I18" i="11"/>
  <c r="H18" i="11"/>
  <c r="G18" i="11"/>
  <c r="F18" i="11"/>
  <c r="E18" i="11"/>
  <c r="B102" i="11"/>
  <c r="B101" i="11"/>
  <c r="CA54" i="11"/>
  <c r="BZ54" i="11"/>
  <c r="BY54" i="11"/>
  <c r="BX54" i="11"/>
  <c r="BW54" i="11"/>
  <c r="BT54" i="11"/>
  <c r="BS54" i="11"/>
  <c r="BR54" i="11"/>
  <c r="BQ54" i="11"/>
  <c r="BP54" i="11"/>
  <c r="BM54" i="11"/>
  <c r="BL54" i="11"/>
  <c r="BK54" i="11"/>
  <c r="BJ54" i="11"/>
  <c r="BI54" i="11"/>
  <c r="CA53" i="11"/>
  <c r="BZ53" i="11"/>
  <c r="BY53" i="11"/>
  <c r="BX53" i="11"/>
  <c r="BW53" i="11"/>
  <c r="BT53" i="11"/>
  <c r="BS53" i="11"/>
  <c r="BR53" i="11"/>
  <c r="BQ53" i="11"/>
  <c r="BP53" i="11"/>
  <c r="BM53" i="11"/>
  <c r="BL53" i="11"/>
  <c r="BK53" i="11"/>
  <c r="BJ53" i="11"/>
  <c r="BI53" i="11"/>
  <c r="CA52" i="11"/>
  <c r="BZ52" i="11"/>
  <c r="BY52" i="11"/>
  <c r="BX52" i="11"/>
  <c r="BW52" i="11"/>
  <c r="BT52" i="11"/>
  <c r="BS52" i="11"/>
  <c r="BR52" i="11"/>
  <c r="BQ52" i="11"/>
  <c r="BP52" i="11"/>
  <c r="BM52" i="11"/>
  <c r="BL52" i="11"/>
  <c r="BK52" i="11"/>
  <c r="BJ52" i="11"/>
  <c r="BI52" i="11"/>
  <c r="CA51" i="11"/>
  <c r="BZ51" i="11"/>
  <c r="BY51" i="11"/>
  <c r="BX51" i="11"/>
  <c r="BW51" i="11"/>
  <c r="BT51" i="11"/>
  <c r="BS51" i="11"/>
  <c r="BR51" i="11"/>
  <c r="BQ51" i="11"/>
  <c r="BP51" i="11"/>
  <c r="BM51" i="11"/>
  <c r="BL51" i="11"/>
  <c r="BK51" i="11"/>
  <c r="BJ51" i="11"/>
  <c r="BI51" i="11"/>
  <c r="CA50" i="11"/>
  <c r="BZ50" i="11"/>
  <c r="BY50" i="11"/>
  <c r="BX50" i="11"/>
  <c r="BW50" i="11"/>
  <c r="BT50" i="11"/>
  <c r="BS50" i="11"/>
  <c r="BR50" i="11"/>
  <c r="BQ50" i="11"/>
  <c r="BP50" i="11"/>
  <c r="BM50" i="11"/>
  <c r="BL50" i="11"/>
  <c r="BK50" i="11"/>
  <c r="BJ50" i="11"/>
  <c r="BI50" i="11"/>
  <c r="CA49" i="11"/>
  <c r="BZ49" i="11"/>
  <c r="BY49" i="11"/>
  <c r="BX49" i="11"/>
  <c r="BW49" i="11"/>
  <c r="BT49" i="11"/>
  <c r="BS49" i="11"/>
  <c r="BR49" i="11"/>
  <c r="BQ49" i="11"/>
  <c r="BP49" i="11"/>
  <c r="BM49" i="11"/>
  <c r="BL49" i="11"/>
  <c r="BK49" i="11"/>
  <c r="BJ49" i="11"/>
  <c r="BI49" i="11"/>
  <c r="CA48" i="11"/>
  <c r="BZ48" i="11"/>
  <c r="BY48" i="11"/>
  <c r="BX48" i="11"/>
  <c r="BW48" i="11"/>
  <c r="BT48" i="11"/>
  <c r="BS48" i="11"/>
  <c r="BR48" i="11"/>
  <c r="BQ48" i="11"/>
  <c r="BP48" i="11"/>
  <c r="BM48" i="11"/>
  <c r="BL48" i="11"/>
  <c r="BK48" i="11"/>
  <c r="BJ48" i="11"/>
  <c r="BI48" i="11"/>
  <c r="CA47" i="11"/>
  <c r="BZ47" i="11"/>
  <c r="BY47" i="11"/>
  <c r="BX47" i="11"/>
  <c r="BW47" i="11"/>
  <c r="BT47" i="11"/>
  <c r="BS47" i="11"/>
  <c r="BR47" i="11"/>
  <c r="BQ47" i="11"/>
  <c r="BP47" i="11"/>
  <c r="BM47" i="11"/>
  <c r="BL47" i="11"/>
  <c r="BK47" i="11"/>
  <c r="BJ47" i="11"/>
  <c r="BI47" i="11"/>
  <c r="CA46" i="11"/>
  <c r="BZ46" i="11"/>
  <c r="BY46" i="11"/>
  <c r="BX46" i="11"/>
  <c r="BW46" i="11"/>
  <c r="BT46" i="11"/>
  <c r="BS46" i="11"/>
  <c r="BR46" i="11"/>
  <c r="BQ46" i="11"/>
  <c r="BP46" i="11"/>
  <c r="BM46" i="11"/>
  <c r="BL46" i="11"/>
  <c r="BK46" i="11"/>
  <c r="BJ46" i="11"/>
  <c r="BI46" i="11"/>
  <c r="CA45" i="11"/>
  <c r="BZ45" i="11"/>
  <c r="BY45" i="11"/>
  <c r="BX45" i="11"/>
  <c r="BW45" i="11"/>
  <c r="BT45" i="11"/>
  <c r="BS45" i="11"/>
  <c r="BR45" i="11"/>
  <c r="BQ45" i="11"/>
  <c r="BP45" i="11"/>
  <c r="BM45" i="11"/>
  <c r="BL45" i="11"/>
  <c r="BK45" i="11"/>
  <c r="BJ45" i="11"/>
  <c r="BI45" i="11"/>
  <c r="CA44" i="11"/>
  <c r="BZ44" i="11"/>
  <c r="BY44" i="11"/>
  <c r="BX44" i="11"/>
  <c r="BW44" i="11"/>
  <c r="BT44" i="11"/>
  <c r="BS44" i="11"/>
  <c r="BR44" i="11"/>
  <c r="BQ44" i="11"/>
  <c r="BP44" i="11"/>
  <c r="BM44" i="11"/>
  <c r="BL44" i="11"/>
  <c r="BK44" i="11"/>
  <c r="BJ44" i="11"/>
  <c r="BI44" i="11"/>
  <c r="CA43" i="11"/>
  <c r="BZ43" i="11"/>
  <c r="BY43" i="11"/>
  <c r="BX43" i="11"/>
  <c r="BW43" i="11"/>
  <c r="BT43" i="11"/>
  <c r="BS43" i="11"/>
  <c r="BR43" i="11"/>
  <c r="BQ43" i="11"/>
  <c r="BP43" i="11"/>
  <c r="BM43" i="11"/>
  <c r="BL43" i="11"/>
  <c r="BK43" i="11"/>
  <c r="BJ43" i="11"/>
  <c r="BI43" i="11"/>
  <c r="CA42" i="11"/>
  <c r="BZ42" i="11"/>
  <c r="BY42" i="11"/>
  <c r="BX42" i="11"/>
  <c r="BW42" i="11"/>
  <c r="BT42" i="11"/>
  <c r="BS42" i="11"/>
  <c r="BR42" i="11"/>
  <c r="BQ42" i="11"/>
  <c r="BP42" i="11"/>
  <c r="BM42" i="11"/>
  <c r="BL42" i="11"/>
  <c r="BK42" i="11"/>
  <c r="BJ42" i="11"/>
  <c r="BI42" i="11"/>
  <c r="CA41" i="11"/>
  <c r="BZ41" i="11"/>
  <c r="BY41" i="11"/>
  <c r="BX41" i="11"/>
  <c r="BW41" i="11"/>
  <c r="BT41" i="11"/>
  <c r="BS41" i="11"/>
  <c r="BR41" i="11"/>
  <c r="BQ41" i="11"/>
  <c r="BP41" i="11"/>
  <c r="BM41" i="11"/>
  <c r="BL41" i="11"/>
  <c r="BK41" i="11"/>
  <c r="BJ41" i="11"/>
  <c r="BI41" i="11"/>
  <c r="AY54" i="11"/>
  <c r="AX54" i="11"/>
  <c r="AW54" i="11"/>
  <c r="AV54" i="11"/>
  <c r="AU54" i="11"/>
  <c r="AR54" i="11"/>
  <c r="AQ54" i="11"/>
  <c r="AP54" i="11"/>
  <c r="AO54" i="11"/>
  <c r="AN54" i="11"/>
  <c r="AK54" i="11"/>
  <c r="AJ54" i="11"/>
  <c r="AI54" i="11"/>
  <c r="AH54" i="11"/>
  <c r="AG54" i="11"/>
  <c r="AY53" i="11"/>
  <c r="AX53" i="11"/>
  <c r="AW53" i="11"/>
  <c r="AV53" i="11"/>
  <c r="AU53" i="11"/>
  <c r="AR53" i="11"/>
  <c r="AQ53" i="11"/>
  <c r="AP53" i="11"/>
  <c r="AO53" i="11"/>
  <c r="AN53" i="11"/>
  <c r="AK53" i="11"/>
  <c r="AJ53" i="11"/>
  <c r="AI53" i="11"/>
  <c r="AH53" i="11"/>
  <c r="AG53" i="11"/>
  <c r="AY52" i="11"/>
  <c r="AX52" i="11"/>
  <c r="AW52" i="11"/>
  <c r="AV52" i="11"/>
  <c r="AU52" i="11"/>
  <c r="AR52" i="11"/>
  <c r="AQ52" i="11"/>
  <c r="AP52" i="11"/>
  <c r="AO52" i="11"/>
  <c r="AN52" i="11"/>
  <c r="AK52" i="11"/>
  <c r="AJ52" i="11"/>
  <c r="AI52" i="11"/>
  <c r="AH52" i="11"/>
  <c r="AG52" i="11"/>
  <c r="AY51" i="11"/>
  <c r="AX51" i="11"/>
  <c r="AW51" i="11"/>
  <c r="AV51" i="11"/>
  <c r="AU51" i="11"/>
  <c r="AR51" i="11"/>
  <c r="AQ51" i="11"/>
  <c r="AP51" i="11"/>
  <c r="AO51" i="11"/>
  <c r="AN51" i="11"/>
  <c r="AK51" i="11"/>
  <c r="AJ51" i="11"/>
  <c r="AI51" i="11"/>
  <c r="AH51" i="11"/>
  <c r="AG51" i="11"/>
  <c r="AY50" i="11"/>
  <c r="AX50" i="11"/>
  <c r="AW50" i="11"/>
  <c r="AV50" i="11"/>
  <c r="AU50" i="11"/>
  <c r="AR50" i="11"/>
  <c r="AQ50" i="11"/>
  <c r="AP50" i="11"/>
  <c r="AO50" i="11"/>
  <c r="AN50" i="11"/>
  <c r="AK50" i="11"/>
  <c r="AJ50" i="11"/>
  <c r="AI50" i="11"/>
  <c r="AH50" i="11"/>
  <c r="AG50" i="11"/>
  <c r="AY49" i="11"/>
  <c r="AX49" i="11"/>
  <c r="AW49" i="11"/>
  <c r="AV49" i="11"/>
  <c r="AU49" i="11"/>
  <c r="AR49" i="11"/>
  <c r="AQ49" i="11"/>
  <c r="AP49" i="11"/>
  <c r="AO49" i="11"/>
  <c r="AN49" i="11"/>
  <c r="AK49" i="11"/>
  <c r="AJ49" i="11"/>
  <c r="AI49" i="11"/>
  <c r="AH49" i="11"/>
  <c r="AG49" i="11"/>
  <c r="AY48" i="11"/>
  <c r="AX48" i="11"/>
  <c r="AW48" i="11"/>
  <c r="AV48" i="11"/>
  <c r="AU48" i="11"/>
  <c r="AR48" i="11"/>
  <c r="AQ48" i="11"/>
  <c r="AP48" i="11"/>
  <c r="AO48" i="11"/>
  <c r="AN48" i="11"/>
  <c r="AK48" i="11"/>
  <c r="AJ48" i="11"/>
  <c r="AI48" i="11"/>
  <c r="AH48" i="11"/>
  <c r="AG48" i="11"/>
  <c r="AY47" i="11"/>
  <c r="AX47" i="11"/>
  <c r="AW47" i="11"/>
  <c r="AV47" i="11"/>
  <c r="AU47" i="11"/>
  <c r="AR47" i="11"/>
  <c r="AQ47" i="11"/>
  <c r="AP47" i="11"/>
  <c r="AO47" i="11"/>
  <c r="AN47" i="11"/>
  <c r="AK47" i="11"/>
  <c r="AJ47" i="11"/>
  <c r="AI47" i="11"/>
  <c r="AH47" i="11"/>
  <c r="AG47" i="11"/>
  <c r="AY46" i="11"/>
  <c r="AX46" i="11"/>
  <c r="AW46" i="11"/>
  <c r="AV46" i="11"/>
  <c r="AU46" i="11"/>
  <c r="AR46" i="11"/>
  <c r="AQ46" i="11"/>
  <c r="AP46" i="11"/>
  <c r="AO46" i="11"/>
  <c r="AN46" i="11"/>
  <c r="AK46" i="11"/>
  <c r="AJ46" i="11"/>
  <c r="AI46" i="11"/>
  <c r="AH46" i="11"/>
  <c r="AG46" i="11"/>
  <c r="AY45" i="11"/>
  <c r="AX45" i="11"/>
  <c r="AW45" i="11"/>
  <c r="AV45" i="11"/>
  <c r="AU45" i="11"/>
  <c r="AR45" i="11"/>
  <c r="AQ45" i="11"/>
  <c r="AP45" i="11"/>
  <c r="AO45" i="11"/>
  <c r="AN45" i="11"/>
  <c r="AK45" i="11"/>
  <c r="AJ45" i="11"/>
  <c r="AI45" i="11"/>
  <c r="AH45" i="11"/>
  <c r="AG45" i="11"/>
  <c r="AY44" i="11"/>
  <c r="AX44" i="11"/>
  <c r="AW44" i="11"/>
  <c r="AV44" i="11"/>
  <c r="AU44" i="11"/>
  <c r="AR44" i="11"/>
  <c r="AQ44" i="11"/>
  <c r="AP44" i="11"/>
  <c r="AO44" i="11"/>
  <c r="AN44" i="11"/>
  <c r="AK44" i="11"/>
  <c r="AJ44" i="11"/>
  <c r="AI44" i="11"/>
  <c r="AH44" i="11"/>
  <c r="AG44" i="11"/>
  <c r="AY43" i="11"/>
  <c r="AX43" i="11"/>
  <c r="AW43" i="11"/>
  <c r="AV43" i="11"/>
  <c r="AU43" i="11"/>
  <c r="AR43" i="11"/>
  <c r="AQ43" i="11"/>
  <c r="AP43" i="11"/>
  <c r="AO43" i="11"/>
  <c r="AN43" i="11"/>
  <c r="AK43" i="11"/>
  <c r="AJ43" i="11"/>
  <c r="AI43" i="11"/>
  <c r="AH43" i="11"/>
  <c r="AG43" i="11"/>
  <c r="AY42" i="11"/>
  <c r="AX42" i="11"/>
  <c r="AW42" i="11"/>
  <c r="AV42" i="11"/>
  <c r="AU42" i="11"/>
  <c r="AR42" i="11"/>
  <c r="AQ42" i="11"/>
  <c r="AP42" i="11"/>
  <c r="AO42" i="11"/>
  <c r="AN42" i="11"/>
  <c r="AK42" i="11"/>
  <c r="AJ42" i="11"/>
  <c r="AI42" i="11"/>
  <c r="AH42" i="11"/>
  <c r="AG42" i="11"/>
  <c r="AY41" i="11"/>
  <c r="AX41" i="11"/>
  <c r="AW41" i="11"/>
  <c r="AV41" i="11"/>
  <c r="AU41" i="11"/>
  <c r="AR41" i="11"/>
  <c r="AQ41" i="11"/>
  <c r="AP41" i="11"/>
  <c r="AO41" i="11"/>
  <c r="AN41" i="11"/>
  <c r="AK41" i="11"/>
  <c r="AJ41" i="11"/>
  <c r="AI41" i="11"/>
  <c r="AH41" i="11"/>
  <c r="AG41" i="11"/>
  <c r="W54" i="11"/>
  <c r="V54" i="11"/>
  <c r="U54" i="11"/>
  <c r="T54" i="11"/>
  <c r="S54" i="11"/>
  <c r="P54" i="11"/>
  <c r="O54" i="11"/>
  <c r="N54" i="11"/>
  <c r="M54" i="11"/>
  <c r="L54" i="11"/>
  <c r="I54" i="11"/>
  <c r="H54" i="11"/>
  <c r="G54" i="11"/>
  <c r="F54" i="11"/>
  <c r="E54" i="11"/>
  <c r="W53" i="11"/>
  <c r="V53" i="11"/>
  <c r="U53" i="11"/>
  <c r="T53" i="11"/>
  <c r="S53" i="11"/>
  <c r="P53" i="11"/>
  <c r="O53" i="11"/>
  <c r="N53" i="11"/>
  <c r="M53" i="11"/>
  <c r="L53" i="11"/>
  <c r="I53" i="11"/>
  <c r="H53" i="11"/>
  <c r="G53" i="11"/>
  <c r="F53" i="11"/>
  <c r="E53" i="11"/>
  <c r="W52" i="11"/>
  <c r="V52" i="11"/>
  <c r="U52" i="11"/>
  <c r="T52" i="11"/>
  <c r="S52" i="11"/>
  <c r="P52" i="11"/>
  <c r="O52" i="11"/>
  <c r="N52" i="11"/>
  <c r="M52" i="11"/>
  <c r="L52" i="11"/>
  <c r="I52" i="11"/>
  <c r="H52" i="11"/>
  <c r="G52" i="11"/>
  <c r="F52" i="11"/>
  <c r="E52" i="11"/>
  <c r="W51" i="11"/>
  <c r="V51" i="11"/>
  <c r="U51" i="11"/>
  <c r="T51" i="11"/>
  <c r="S51" i="11"/>
  <c r="P51" i="11"/>
  <c r="O51" i="11"/>
  <c r="N51" i="11"/>
  <c r="M51" i="11"/>
  <c r="L51" i="11"/>
  <c r="I51" i="11"/>
  <c r="H51" i="11"/>
  <c r="G51" i="11"/>
  <c r="F51" i="11"/>
  <c r="E51" i="11"/>
  <c r="W50" i="11"/>
  <c r="V50" i="11"/>
  <c r="U50" i="11"/>
  <c r="T50" i="11"/>
  <c r="S50" i="11"/>
  <c r="P50" i="11"/>
  <c r="O50" i="11"/>
  <c r="N50" i="11"/>
  <c r="M50" i="11"/>
  <c r="L50" i="11"/>
  <c r="I50" i="11"/>
  <c r="H50" i="11"/>
  <c r="G50" i="11"/>
  <c r="F50" i="11"/>
  <c r="E50" i="11"/>
  <c r="W49" i="11"/>
  <c r="V49" i="11"/>
  <c r="U49" i="11"/>
  <c r="T49" i="11"/>
  <c r="S49" i="11"/>
  <c r="P49" i="11"/>
  <c r="O49" i="11"/>
  <c r="N49" i="11"/>
  <c r="M49" i="11"/>
  <c r="L49" i="11"/>
  <c r="I49" i="11"/>
  <c r="H49" i="11"/>
  <c r="G49" i="11"/>
  <c r="F49" i="11"/>
  <c r="E49" i="11"/>
  <c r="W48" i="11"/>
  <c r="V48" i="11"/>
  <c r="U48" i="11"/>
  <c r="T48" i="11"/>
  <c r="S48" i="11"/>
  <c r="P48" i="11"/>
  <c r="O48" i="11"/>
  <c r="N48" i="11"/>
  <c r="M48" i="11"/>
  <c r="L48" i="11"/>
  <c r="I48" i="11"/>
  <c r="H48" i="11"/>
  <c r="G48" i="11"/>
  <c r="F48" i="11"/>
  <c r="E48" i="11"/>
  <c r="W47" i="11"/>
  <c r="V47" i="11"/>
  <c r="U47" i="11"/>
  <c r="T47" i="11"/>
  <c r="S47" i="11"/>
  <c r="P47" i="11"/>
  <c r="O47" i="11"/>
  <c r="N47" i="11"/>
  <c r="M47" i="11"/>
  <c r="L47" i="11"/>
  <c r="I47" i="11"/>
  <c r="H47" i="11"/>
  <c r="G47" i="11"/>
  <c r="F47" i="11"/>
  <c r="E47" i="11"/>
  <c r="W46" i="11"/>
  <c r="V46" i="11"/>
  <c r="U46" i="11"/>
  <c r="T46" i="11"/>
  <c r="S46" i="11"/>
  <c r="P46" i="11"/>
  <c r="O46" i="11"/>
  <c r="N46" i="11"/>
  <c r="M46" i="11"/>
  <c r="L46" i="11"/>
  <c r="I46" i="11"/>
  <c r="H46" i="11"/>
  <c r="G46" i="11"/>
  <c r="F46" i="11"/>
  <c r="E46" i="11"/>
  <c r="W45" i="11"/>
  <c r="V45" i="11"/>
  <c r="U45" i="11"/>
  <c r="T45" i="11"/>
  <c r="S45" i="11"/>
  <c r="P45" i="11"/>
  <c r="O45" i="11"/>
  <c r="N45" i="11"/>
  <c r="M45" i="11"/>
  <c r="L45" i="11"/>
  <c r="I45" i="11"/>
  <c r="H45" i="11"/>
  <c r="G45" i="11"/>
  <c r="F45" i="11"/>
  <c r="E45" i="11"/>
  <c r="W44" i="11"/>
  <c r="V44" i="11"/>
  <c r="U44" i="11"/>
  <c r="T44" i="11"/>
  <c r="S44" i="11"/>
  <c r="P44" i="11"/>
  <c r="O44" i="11"/>
  <c r="N44" i="11"/>
  <c r="M44" i="11"/>
  <c r="L44" i="11"/>
  <c r="I44" i="11"/>
  <c r="H44" i="11"/>
  <c r="G44" i="11"/>
  <c r="F44" i="11"/>
  <c r="E44" i="11"/>
  <c r="W43" i="11"/>
  <c r="V43" i="11"/>
  <c r="U43" i="11"/>
  <c r="T43" i="11"/>
  <c r="S43" i="11"/>
  <c r="P43" i="11"/>
  <c r="O43" i="11"/>
  <c r="N43" i="11"/>
  <c r="M43" i="11"/>
  <c r="L43" i="11"/>
  <c r="I43" i="11"/>
  <c r="H43" i="11"/>
  <c r="G43" i="11"/>
  <c r="F43" i="11"/>
  <c r="E43" i="11"/>
  <c r="W42" i="11"/>
  <c r="V42" i="11"/>
  <c r="U42" i="11"/>
  <c r="T42" i="11"/>
  <c r="S42" i="11"/>
  <c r="P42" i="11"/>
  <c r="O42" i="11"/>
  <c r="N42" i="11"/>
  <c r="M42" i="11"/>
  <c r="L42" i="11"/>
  <c r="I42" i="11"/>
  <c r="H42" i="11"/>
  <c r="G42" i="11"/>
  <c r="F42" i="11"/>
  <c r="E42" i="11"/>
  <c r="W41" i="11"/>
  <c r="V41" i="11"/>
  <c r="U41" i="11"/>
  <c r="T41" i="11"/>
  <c r="S41" i="11"/>
  <c r="P41" i="11"/>
  <c r="O41" i="11"/>
  <c r="N41" i="11"/>
  <c r="M41" i="11"/>
  <c r="L41" i="11"/>
  <c r="I41" i="11"/>
  <c r="H41" i="11"/>
  <c r="G41" i="11"/>
  <c r="F41" i="11"/>
  <c r="E41" i="11"/>
  <c r="CA71" i="11"/>
  <c r="BZ71" i="11"/>
  <c r="BY71" i="11"/>
  <c r="BX71" i="11"/>
  <c r="BW71" i="11"/>
  <c r="BT71" i="11"/>
  <c r="BS71" i="11"/>
  <c r="BR71" i="11"/>
  <c r="BQ71" i="11"/>
  <c r="BP71" i="11"/>
  <c r="BM71" i="11"/>
  <c r="BL71" i="11"/>
  <c r="BK71" i="11"/>
  <c r="BJ71" i="11"/>
  <c r="BI71" i="11"/>
  <c r="CA70" i="11"/>
  <c r="BZ70" i="11"/>
  <c r="BY70" i="11"/>
  <c r="BX70" i="11"/>
  <c r="BW70" i="11"/>
  <c r="BT70" i="11"/>
  <c r="BS70" i="11"/>
  <c r="BR70" i="11"/>
  <c r="BQ70" i="11"/>
  <c r="BP70" i="11"/>
  <c r="BM70" i="11"/>
  <c r="BL70" i="11"/>
  <c r="BK70" i="11"/>
  <c r="BJ70" i="11"/>
  <c r="BI70" i="11"/>
  <c r="CA69" i="11"/>
  <c r="BZ69" i="11"/>
  <c r="BY69" i="11"/>
  <c r="BX69" i="11"/>
  <c r="BW69" i="11"/>
  <c r="BT69" i="11"/>
  <c r="BS69" i="11"/>
  <c r="BR69" i="11"/>
  <c r="BQ69" i="11"/>
  <c r="BP69" i="11"/>
  <c r="BM69" i="11"/>
  <c r="BL69" i="11"/>
  <c r="BK69" i="11"/>
  <c r="BJ69" i="11"/>
  <c r="BI69" i="11"/>
  <c r="CA68" i="11"/>
  <c r="BZ68" i="11"/>
  <c r="BY68" i="11"/>
  <c r="BX68" i="11"/>
  <c r="BW68" i="11"/>
  <c r="BT68" i="11"/>
  <c r="BS68" i="11"/>
  <c r="BR68" i="11"/>
  <c r="BQ68" i="11"/>
  <c r="BP68" i="11"/>
  <c r="BM68" i="11"/>
  <c r="BL68" i="11"/>
  <c r="BK68" i="11"/>
  <c r="BJ68" i="11"/>
  <c r="BI68" i="11"/>
  <c r="CA67" i="11"/>
  <c r="BZ67" i="11"/>
  <c r="BY67" i="11"/>
  <c r="BX67" i="11"/>
  <c r="BW67" i="11"/>
  <c r="BT67" i="11"/>
  <c r="BS67" i="11"/>
  <c r="BR67" i="11"/>
  <c r="BQ67" i="11"/>
  <c r="BP67" i="11"/>
  <c r="BM67" i="11"/>
  <c r="BL67" i="11"/>
  <c r="BK67" i="11"/>
  <c r="BJ67" i="11"/>
  <c r="BI67" i="11"/>
  <c r="CA66" i="11"/>
  <c r="BZ66" i="11"/>
  <c r="BY66" i="11"/>
  <c r="BX66" i="11"/>
  <c r="BW66" i="11"/>
  <c r="BT66" i="11"/>
  <c r="BS66" i="11"/>
  <c r="BR66" i="11"/>
  <c r="BQ66" i="11"/>
  <c r="BP66" i="11"/>
  <c r="BM66" i="11"/>
  <c r="BL66" i="11"/>
  <c r="BK66" i="11"/>
  <c r="BJ66" i="11"/>
  <c r="BI66" i="11"/>
  <c r="CA65" i="11"/>
  <c r="BZ65" i="11"/>
  <c r="BY65" i="11"/>
  <c r="BX65" i="11"/>
  <c r="BW65" i="11"/>
  <c r="BT65" i="11"/>
  <c r="BS65" i="11"/>
  <c r="BR65" i="11"/>
  <c r="BQ65" i="11"/>
  <c r="BP65" i="11"/>
  <c r="BM65" i="11"/>
  <c r="BL65" i="11"/>
  <c r="BK65" i="11"/>
  <c r="BJ65" i="11"/>
  <c r="BI65" i="11"/>
  <c r="CA64" i="11"/>
  <c r="BZ64" i="11"/>
  <c r="BY64" i="11"/>
  <c r="BX64" i="11"/>
  <c r="BW64" i="11"/>
  <c r="BT64" i="11"/>
  <c r="BS64" i="11"/>
  <c r="BR64" i="11"/>
  <c r="BQ64" i="11"/>
  <c r="BP64" i="11"/>
  <c r="BM64" i="11"/>
  <c r="BL64" i="11"/>
  <c r="BK64" i="11"/>
  <c r="BJ64" i="11"/>
  <c r="BI64" i="11"/>
  <c r="CA63" i="11"/>
  <c r="BZ63" i="11"/>
  <c r="BY63" i="11"/>
  <c r="BX63" i="11"/>
  <c r="BW63" i="11"/>
  <c r="BT63" i="11"/>
  <c r="BS63" i="11"/>
  <c r="BR63" i="11"/>
  <c r="BQ63" i="11"/>
  <c r="BP63" i="11"/>
  <c r="BM63" i="11"/>
  <c r="BL63" i="11"/>
  <c r="BK63" i="11"/>
  <c r="BJ63" i="11"/>
  <c r="BI63" i="11"/>
  <c r="CA62" i="11"/>
  <c r="BZ62" i="11"/>
  <c r="BY62" i="11"/>
  <c r="BX62" i="11"/>
  <c r="BW62" i="11"/>
  <c r="BT62" i="11"/>
  <c r="BS62" i="11"/>
  <c r="BR62" i="11"/>
  <c r="BQ62" i="11"/>
  <c r="BP62" i="11"/>
  <c r="BM62" i="11"/>
  <c r="BL62" i="11"/>
  <c r="BK62" i="11"/>
  <c r="BJ62" i="11"/>
  <c r="BI62" i="11"/>
  <c r="CA61" i="11"/>
  <c r="BZ61" i="11"/>
  <c r="BY61" i="11"/>
  <c r="BX61" i="11"/>
  <c r="BW61" i="11"/>
  <c r="BT61" i="11"/>
  <c r="BS61" i="11"/>
  <c r="BR61" i="11"/>
  <c r="BQ61" i="11"/>
  <c r="BP61" i="11"/>
  <c r="BM61" i="11"/>
  <c r="BL61" i="11"/>
  <c r="BK61" i="11"/>
  <c r="BJ61" i="11"/>
  <c r="BI61" i="11"/>
  <c r="CA60" i="11"/>
  <c r="BZ60" i="11"/>
  <c r="BY60" i="11"/>
  <c r="BX60" i="11"/>
  <c r="BW60" i="11"/>
  <c r="BT60" i="11"/>
  <c r="BS60" i="11"/>
  <c r="BR60" i="11"/>
  <c r="BQ60" i="11"/>
  <c r="BP60" i="11"/>
  <c r="BM60" i="11"/>
  <c r="BL60" i="11"/>
  <c r="BK60" i="11"/>
  <c r="BJ60" i="11"/>
  <c r="BI60" i="11"/>
  <c r="CA59" i="11"/>
  <c r="BZ59" i="11"/>
  <c r="BY59" i="11"/>
  <c r="BX59" i="11"/>
  <c r="BW59" i="11"/>
  <c r="BT59" i="11"/>
  <c r="BS59" i="11"/>
  <c r="BR59" i="11"/>
  <c r="BQ59" i="11"/>
  <c r="BP59" i="11"/>
  <c r="BM59" i="11"/>
  <c r="BL59" i="11"/>
  <c r="BK59" i="11"/>
  <c r="BJ59" i="11"/>
  <c r="BI59" i="11"/>
  <c r="CA58" i="11"/>
  <c r="BZ58" i="11"/>
  <c r="BY58" i="11"/>
  <c r="BX58" i="11"/>
  <c r="BW58" i="11"/>
  <c r="BT58" i="11"/>
  <c r="BS58" i="11"/>
  <c r="BR58" i="11"/>
  <c r="BQ58" i="11"/>
  <c r="BP58" i="11"/>
  <c r="BM58" i="11"/>
  <c r="BL58" i="11"/>
  <c r="BK58" i="11"/>
  <c r="BJ58" i="11"/>
  <c r="BI58" i="11"/>
  <c r="AY71" i="11"/>
  <c r="AX71" i="11"/>
  <c r="AW71" i="11"/>
  <c r="AV71" i="11"/>
  <c r="AU71" i="11"/>
  <c r="AR71" i="11"/>
  <c r="AQ71" i="11"/>
  <c r="AP71" i="11"/>
  <c r="AO71" i="11"/>
  <c r="AN71" i="11"/>
  <c r="AK71" i="11"/>
  <c r="AJ71" i="11"/>
  <c r="AI71" i="11"/>
  <c r="AH71" i="11"/>
  <c r="AG71" i="11"/>
  <c r="AY70" i="11"/>
  <c r="AX70" i="11"/>
  <c r="AW70" i="11"/>
  <c r="AV70" i="11"/>
  <c r="AU70" i="11"/>
  <c r="AR70" i="11"/>
  <c r="AQ70" i="11"/>
  <c r="AP70" i="11"/>
  <c r="AO70" i="11"/>
  <c r="AN70" i="11"/>
  <c r="AK70" i="11"/>
  <c r="AJ70" i="11"/>
  <c r="AI70" i="11"/>
  <c r="AH70" i="11"/>
  <c r="AG70" i="11"/>
  <c r="AY69" i="11"/>
  <c r="AX69" i="11"/>
  <c r="AW69" i="11"/>
  <c r="AV69" i="11"/>
  <c r="AU69" i="11"/>
  <c r="AR69" i="11"/>
  <c r="AQ69" i="11"/>
  <c r="AP69" i="11"/>
  <c r="AO69" i="11"/>
  <c r="AN69" i="11"/>
  <c r="AK69" i="11"/>
  <c r="AJ69" i="11"/>
  <c r="AI69" i="11"/>
  <c r="AH69" i="11"/>
  <c r="AG69" i="11"/>
  <c r="AY68" i="11"/>
  <c r="AX68" i="11"/>
  <c r="AW68" i="11"/>
  <c r="AV68" i="11"/>
  <c r="AU68" i="11"/>
  <c r="AR68" i="11"/>
  <c r="AQ68" i="11"/>
  <c r="AP68" i="11"/>
  <c r="AO68" i="11"/>
  <c r="AN68" i="11"/>
  <c r="AK68" i="11"/>
  <c r="AJ68" i="11"/>
  <c r="AI68" i="11"/>
  <c r="AH68" i="11"/>
  <c r="AG68" i="11"/>
  <c r="AY67" i="11"/>
  <c r="AX67" i="11"/>
  <c r="AW67" i="11"/>
  <c r="AV67" i="11"/>
  <c r="AU67" i="11"/>
  <c r="AR67" i="11"/>
  <c r="AQ67" i="11"/>
  <c r="AP67" i="11"/>
  <c r="AO67" i="11"/>
  <c r="AN67" i="11"/>
  <c r="AK67" i="11"/>
  <c r="AJ67" i="11"/>
  <c r="AI67" i="11"/>
  <c r="AH67" i="11"/>
  <c r="AG67" i="11"/>
  <c r="AY66" i="11"/>
  <c r="AX66" i="11"/>
  <c r="AW66" i="11"/>
  <c r="AV66" i="11"/>
  <c r="AU66" i="11"/>
  <c r="AR66" i="11"/>
  <c r="AQ66" i="11"/>
  <c r="AP66" i="11"/>
  <c r="AO66" i="11"/>
  <c r="AN66" i="11"/>
  <c r="AK66" i="11"/>
  <c r="AJ66" i="11"/>
  <c r="AI66" i="11"/>
  <c r="AH66" i="11"/>
  <c r="AG66" i="11"/>
  <c r="AY65" i="11"/>
  <c r="AX65" i="11"/>
  <c r="AW65" i="11"/>
  <c r="AV65" i="11"/>
  <c r="AU65" i="11"/>
  <c r="AR65" i="11"/>
  <c r="AQ65" i="11"/>
  <c r="AP65" i="11"/>
  <c r="AO65" i="11"/>
  <c r="AN65" i="11"/>
  <c r="AK65" i="11"/>
  <c r="AJ65" i="11"/>
  <c r="AI65" i="11"/>
  <c r="AH65" i="11"/>
  <c r="AG65" i="11"/>
  <c r="AY64" i="11"/>
  <c r="AX64" i="11"/>
  <c r="AW64" i="11"/>
  <c r="AV64" i="11"/>
  <c r="AU64" i="11"/>
  <c r="AR64" i="11"/>
  <c r="AQ64" i="11"/>
  <c r="AP64" i="11"/>
  <c r="AO64" i="11"/>
  <c r="AN64" i="11"/>
  <c r="AK64" i="11"/>
  <c r="AJ64" i="11"/>
  <c r="AI64" i="11"/>
  <c r="AH64" i="11"/>
  <c r="AG64" i="11"/>
  <c r="AY63" i="11"/>
  <c r="AX63" i="11"/>
  <c r="AW63" i="11"/>
  <c r="AV63" i="11"/>
  <c r="AU63" i="11"/>
  <c r="AR63" i="11"/>
  <c r="AQ63" i="11"/>
  <c r="AP63" i="11"/>
  <c r="AO63" i="11"/>
  <c r="AN63" i="11"/>
  <c r="AK63" i="11"/>
  <c r="AJ63" i="11"/>
  <c r="AI63" i="11"/>
  <c r="AH63" i="11"/>
  <c r="AG63" i="11"/>
  <c r="AY62" i="11"/>
  <c r="AX62" i="11"/>
  <c r="AW62" i="11"/>
  <c r="AV62" i="11"/>
  <c r="AU62" i="11"/>
  <c r="AR62" i="11"/>
  <c r="AQ62" i="11"/>
  <c r="AP62" i="11"/>
  <c r="AO62" i="11"/>
  <c r="AN62" i="11"/>
  <c r="AK62" i="11"/>
  <c r="AJ62" i="11"/>
  <c r="AI62" i="11"/>
  <c r="AH62" i="11"/>
  <c r="AG62" i="11"/>
  <c r="AY61" i="11"/>
  <c r="AX61" i="11"/>
  <c r="AW61" i="11"/>
  <c r="AV61" i="11"/>
  <c r="AU61" i="11"/>
  <c r="AR61" i="11"/>
  <c r="AQ61" i="11"/>
  <c r="AP61" i="11"/>
  <c r="AO61" i="11"/>
  <c r="AN61" i="11"/>
  <c r="AK61" i="11"/>
  <c r="AJ61" i="11"/>
  <c r="AI61" i="11"/>
  <c r="AH61" i="11"/>
  <c r="AG61" i="11"/>
  <c r="AY60" i="11"/>
  <c r="AX60" i="11"/>
  <c r="AW60" i="11"/>
  <c r="AV60" i="11"/>
  <c r="AU60" i="11"/>
  <c r="AR60" i="11"/>
  <c r="AQ60" i="11"/>
  <c r="AP60" i="11"/>
  <c r="AO60" i="11"/>
  <c r="AN60" i="11"/>
  <c r="AK60" i="11"/>
  <c r="AJ60" i="11"/>
  <c r="AI60" i="11"/>
  <c r="AH60" i="11"/>
  <c r="AG60" i="11"/>
  <c r="AY59" i="11"/>
  <c r="AX59" i="11"/>
  <c r="AW59" i="11"/>
  <c r="AV59" i="11"/>
  <c r="AU59" i="11"/>
  <c r="AR59" i="11"/>
  <c r="AQ59" i="11"/>
  <c r="AP59" i="11"/>
  <c r="AO59" i="11"/>
  <c r="AN59" i="11"/>
  <c r="AK59" i="11"/>
  <c r="AJ59" i="11"/>
  <c r="AI59" i="11"/>
  <c r="AH59" i="11"/>
  <c r="AG59" i="11"/>
  <c r="AY58" i="11"/>
  <c r="AX58" i="11"/>
  <c r="AW58" i="11"/>
  <c r="AV58" i="11"/>
  <c r="AU58" i="11"/>
  <c r="AR58" i="11"/>
  <c r="AQ58" i="11"/>
  <c r="AP58" i="11"/>
  <c r="AO58" i="11"/>
  <c r="AN58" i="11"/>
  <c r="AK58" i="11"/>
  <c r="AJ58" i="11"/>
  <c r="AI58" i="11"/>
  <c r="AH58" i="11"/>
  <c r="AG58" i="11"/>
  <c r="AD71" i="11"/>
  <c r="AC71" i="11"/>
  <c r="AB71" i="11"/>
  <c r="AA71" i="11"/>
  <c r="Z71" i="11"/>
  <c r="AD70" i="11"/>
  <c r="AC70" i="11"/>
  <c r="AB70" i="11"/>
  <c r="AA70" i="11"/>
  <c r="Z70" i="11"/>
  <c r="AD69" i="11"/>
  <c r="AC69" i="11"/>
  <c r="AB69" i="11"/>
  <c r="AA69" i="11"/>
  <c r="Z69" i="11"/>
  <c r="AD68" i="11"/>
  <c r="AC68" i="11"/>
  <c r="AB68" i="11"/>
  <c r="AA68" i="11"/>
  <c r="Z68" i="11"/>
  <c r="AD67" i="11"/>
  <c r="AC67" i="11"/>
  <c r="AB67" i="11"/>
  <c r="AA67" i="11"/>
  <c r="Z67" i="11"/>
  <c r="AD66" i="11"/>
  <c r="AC66" i="11"/>
  <c r="AB66" i="11"/>
  <c r="AA66" i="11"/>
  <c r="Z66" i="11"/>
  <c r="AD65" i="11"/>
  <c r="AC65" i="11"/>
  <c r="AB65" i="11"/>
  <c r="AA65" i="11"/>
  <c r="Z65" i="11"/>
  <c r="AD64" i="11"/>
  <c r="AC64" i="11"/>
  <c r="AB64" i="11"/>
  <c r="AA64" i="11"/>
  <c r="Z64" i="11"/>
  <c r="AD63" i="11"/>
  <c r="AC63" i="11"/>
  <c r="AB63" i="11"/>
  <c r="AA63" i="11"/>
  <c r="Z63" i="11"/>
  <c r="AD62" i="11"/>
  <c r="AC62" i="11"/>
  <c r="AB62" i="11"/>
  <c r="AA62" i="11"/>
  <c r="Z62" i="11"/>
  <c r="AD61" i="11"/>
  <c r="AC61" i="11"/>
  <c r="AB61" i="11"/>
  <c r="AA61" i="11"/>
  <c r="Z61" i="11"/>
  <c r="AD60" i="11"/>
  <c r="AC60" i="11"/>
  <c r="AB60" i="11"/>
  <c r="AA60" i="11"/>
  <c r="Z60" i="11"/>
  <c r="AD59" i="11"/>
  <c r="AC59" i="11"/>
  <c r="AB59" i="11"/>
  <c r="AA59" i="11"/>
  <c r="Z59" i="11"/>
  <c r="AD58" i="11"/>
  <c r="AC58" i="11"/>
  <c r="AB58" i="11"/>
  <c r="AA58" i="11"/>
  <c r="Z58" i="11"/>
  <c r="W71" i="11"/>
  <c r="V71" i="11"/>
  <c r="U71" i="11"/>
  <c r="T71" i="11"/>
  <c r="S71" i="11"/>
  <c r="W70" i="11"/>
  <c r="V70" i="11"/>
  <c r="U70" i="11"/>
  <c r="T70" i="11"/>
  <c r="S70" i="11"/>
  <c r="W69" i="11"/>
  <c r="V69" i="11"/>
  <c r="U69" i="11"/>
  <c r="T69" i="11"/>
  <c r="S69" i="11"/>
  <c r="W68" i="11"/>
  <c r="V68" i="11"/>
  <c r="U68" i="11"/>
  <c r="T68" i="11"/>
  <c r="S68" i="11"/>
  <c r="W67" i="11"/>
  <c r="V67" i="11"/>
  <c r="U67" i="11"/>
  <c r="T67" i="11"/>
  <c r="S67" i="11"/>
  <c r="W66" i="11"/>
  <c r="V66" i="11"/>
  <c r="U66" i="11"/>
  <c r="T66" i="11"/>
  <c r="S66" i="11"/>
  <c r="W65" i="11"/>
  <c r="V65" i="11"/>
  <c r="U65" i="11"/>
  <c r="T65" i="11"/>
  <c r="S65" i="11"/>
  <c r="W64" i="11"/>
  <c r="V64" i="11"/>
  <c r="U64" i="11"/>
  <c r="T64" i="11"/>
  <c r="S64" i="11"/>
  <c r="W63" i="11"/>
  <c r="V63" i="11"/>
  <c r="U63" i="11"/>
  <c r="T63" i="11"/>
  <c r="S63" i="11"/>
  <c r="W62" i="11"/>
  <c r="V62" i="11"/>
  <c r="U62" i="11"/>
  <c r="T62" i="11"/>
  <c r="S62" i="11"/>
  <c r="W61" i="11"/>
  <c r="V61" i="11"/>
  <c r="U61" i="11"/>
  <c r="T61" i="11"/>
  <c r="S61" i="11"/>
  <c r="W60" i="11"/>
  <c r="V60" i="11"/>
  <c r="U60" i="11"/>
  <c r="T60" i="11"/>
  <c r="S60" i="11"/>
  <c r="W59" i="11"/>
  <c r="V59" i="11"/>
  <c r="U59" i="11"/>
  <c r="T59" i="11"/>
  <c r="S59" i="11"/>
  <c r="W58" i="11"/>
  <c r="V58" i="11"/>
  <c r="U58" i="11"/>
  <c r="T58" i="11"/>
  <c r="S58" i="11"/>
  <c r="P71" i="11"/>
  <c r="O71" i="11"/>
  <c r="N71" i="11"/>
  <c r="M71" i="11"/>
  <c r="L71" i="11"/>
  <c r="P70" i="11"/>
  <c r="O70" i="11"/>
  <c r="N70" i="11"/>
  <c r="M70" i="11"/>
  <c r="L70" i="11"/>
  <c r="P69" i="11"/>
  <c r="O69" i="11"/>
  <c r="N69" i="11"/>
  <c r="M69" i="11"/>
  <c r="L69" i="11"/>
  <c r="P68" i="11"/>
  <c r="O68" i="11"/>
  <c r="N68" i="11"/>
  <c r="M68" i="11"/>
  <c r="L68" i="11"/>
  <c r="P67" i="11"/>
  <c r="O67" i="11"/>
  <c r="N67" i="11"/>
  <c r="M67" i="11"/>
  <c r="L67" i="11"/>
  <c r="P66" i="11"/>
  <c r="O66" i="11"/>
  <c r="N66" i="11"/>
  <c r="M66" i="11"/>
  <c r="L66" i="11"/>
  <c r="P65" i="11"/>
  <c r="O65" i="11"/>
  <c r="N65" i="11"/>
  <c r="M65" i="11"/>
  <c r="L65" i="11"/>
  <c r="P64" i="11"/>
  <c r="O64" i="11"/>
  <c r="N64" i="11"/>
  <c r="M64" i="11"/>
  <c r="L64" i="11"/>
  <c r="P63" i="11"/>
  <c r="O63" i="11"/>
  <c r="N63" i="11"/>
  <c r="M63" i="11"/>
  <c r="L63" i="11"/>
  <c r="P62" i="11"/>
  <c r="O62" i="11"/>
  <c r="N62" i="11"/>
  <c r="M62" i="11"/>
  <c r="L62" i="11"/>
  <c r="P61" i="11"/>
  <c r="O61" i="11"/>
  <c r="N61" i="11"/>
  <c r="M61" i="11"/>
  <c r="L61" i="11"/>
  <c r="P60" i="11"/>
  <c r="O60" i="11"/>
  <c r="N60" i="11"/>
  <c r="M60" i="11"/>
  <c r="L60" i="11"/>
  <c r="P59" i="11"/>
  <c r="O59" i="11"/>
  <c r="N59" i="11"/>
  <c r="M59" i="11"/>
  <c r="L59" i="11"/>
  <c r="P58" i="11"/>
  <c r="O58" i="11"/>
  <c r="N58" i="11"/>
  <c r="M58" i="11"/>
  <c r="L58" i="11"/>
  <c r="I71" i="11"/>
  <c r="H71" i="11"/>
  <c r="G71" i="11"/>
  <c r="F71" i="11"/>
  <c r="E71" i="11"/>
  <c r="I70" i="11"/>
  <c r="H70" i="11"/>
  <c r="G70" i="11"/>
  <c r="F70" i="11"/>
  <c r="E70" i="11"/>
  <c r="I69" i="11"/>
  <c r="H69" i="11"/>
  <c r="G69" i="11"/>
  <c r="F69" i="11"/>
  <c r="E69" i="11"/>
  <c r="I68" i="11"/>
  <c r="H68" i="11"/>
  <c r="G68" i="11"/>
  <c r="F68" i="11"/>
  <c r="E68" i="11"/>
  <c r="I67" i="11"/>
  <c r="H67" i="11"/>
  <c r="G67" i="11"/>
  <c r="F67" i="11"/>
  <c r="E67" i="11"/>
  <c r="I66" i="11"/>
  <c r="H66" i="11"/>
  <c r="G66" i="11"/>
  <c r="F66" i="11"/>
  <c r="E66" i="11"/>
  <c r="I65" i="11"/>
  <c r="H65" i="11"/>
  <c r="G65" i="11"/>
  <c r="F65" i="11"/>
  <c r="E65" i="11"/>
  <c r="I64" i="11"/>
  <c r="H64" i="11"/>
  <c r="G64" i="11"/>
  <c r="F64" i="11"/>
  <c r="E64" i="11"/>
  <c r="I63" i="11"/>
  <c r="H63" i="11"/>
  <c r="G63" i="11"/>
  <c r="F63" i="11"/>
  <c r="E63" i="11"/>
  <c r="I62" i="11"/>
  <c r="H62" i="11"/>
  <c r="G62" i="11"/>
  <c r="F62" i="11"/>
  <c r="E62" i="11"/>
  <c r="I61" i="11"/>
  <c r="H61" i="11"/>
  <c r="G61" i="11"/>
  <c r="F61" i="11"/>
  <c r="E61" i="11"/>
  <c r="I60" i="11"/>
  <c r="H60" i="11"/>
  <c r="G60" i="11"/>
  <c r="F60" i="11"/>
  <c r="E60" i="11"/>
  <c r="I59" i="11"/>
  <c r="H59" i="11"/>
  <c r="G59" i="11"/>
  <c r="F59" i="11"/>
  <c r="E59" i="11"/>
  <c r="I58" i="11"/>
  <c r="H58" i="11"/>
  <c r="G58" i="11"/>
  <c r="F58" i="11"/>
  <c r="E58" i="11"/>
  <c r="CA88" i="11"/>
  <c r="BZ88" i="11"/>
  <c r="BY88" i="11"/>
  <c r="BX88" i="11"/>
  <c r="BW88" i="11"/>
  <c r="CA87" i="11"/>
  <c r="BZ87" i="11"/>
  <c r="BY87" i="11"/>
  <c r="BX87" i="11"/>
  <c r="BW87" i="11"/>
  <c r="CA86" i="11"/>
  <c r="BZ86" i="11"/>
  <c r="BY86" i="11"/>
  <c r="BX86" i="11"/>
  <c r="BW86" i="11"/>
  <c r="CA85" i="11"/>
  <c r="BZ85" i="11"/>
  <c r="BY85" i="11"/>
  <c r="BX85" i="11"/>
  <c r="BW85" i="11"/>
  <c r="CA84" i="11"/>
  <c r="BZ84" i="11"/>
  <c r="BY84" i="11"/>
  <c r="BX84" i="11"/>
  <c r="BW84" i="11"/>
  <c r="CA83" i="11"/>
  <c r="BZ83" i="11"/>
  <c r="BY83" i="11"/>
  <c r="BX83" i="11"/>
  <c r="BW83" i="11"/>
  <c r="CA82" i="11"/>
  <c r="BZ82" i="11"/>
  <c r="BY82" i="11"/>
  <c r="BX82" i="11"/>
  <c r="BW82" i="11"/>
  <c r="CA81" i="11"/>
  <c r="BZ81" i="11"/>
  <c r="BY81" i="11"/>
  <c r="BX81" i="11"/>
  <c r="BW81" i="11"/>
  <c r="CA80" i="11"/>
  <c r="BZ80" i="11"/>
  <c r="BY80" i="11"/>
  <c r="BX80" i="11"/>
  <c r="BW80" i="11"/>
  <c r="CA79" i="11"/>
  <c r="BZ79" i="11"/>
  <c r="BY79" i="11"/>
  <c r="BX79" i="11"/>
  <c r="BW79" i="11"/>
  <c r="CA78" i="11"/>
  <c r="BZ78" i="11"/>
  <c r="BY78" i="11"/>
  <c r="BX78" i="11"/>
  <c r="BW78" i="11"/>
  <c r="CA77" i="11"/>
  <c r="BZ77" i="11"/>
  <c r="BY77" i="11"/>
  <c r="BX77" i="11"/>
  <c r="BW77" i="11"/>
  <c r="CA76" i="11"/>
  <c r="BZ76" i="11"/>
  <c r="BY76" i="11"/>
  <c r="BX76" i="11"/>
  <c r="BW76" i="11"/>
  <c r="CA75" i="11"/>
  <c r="BZ75" i="11"/>
  <c r="BY75" i="11"/>
  <c r="BX75" i="11"/>
  <c r="BW75" i="11"/>
  <c r="BM88" i="11"/>
  <c r="BL88" i="11"/>
  <c r="BK88" i="11"/>
  <c r="BJ88" i="11"/>
  <c r="BI88" i="11"/>
  <c r="BM87" i="11"/>
  <c r="BL87" i="11"/>
  <c r="BK87" i="11"/>
  <c r="BJ87" i="11"/>
  <c r="BI87" i="11"/>
  <c r="BM86" i="11"/>
  <c r="BL86" i="11"/>
  <c r="BK86" i="11"/>
  <c r="BJ86" i="11"/>
  <c r="BI86" i="11"/>
  <c r="BM85" i="11"/>
  <c r="BL85" i="11"/>
  <c r="BK85" i="11"/>
  <c r="BJ85" i="11"/>
  <c r="BI85" i="11"/>
  <c r="BM84" i="11"/>
  <c r="BL84" i="11"/>
  <c r="BK84" i="11"/>
  <c r="BJ84" i="11"/>
  <c r="BI84" i="11"/>
  <c r="BM83" i="11"/>
  <c r="BL83" i="11"/>
  <c r="BK83" i="11"/>
  <c r="BJ83" i="11"/>
  <c r="BI83" i="11"/>
  <c r="BM82" i="11"/>
  <c r="BL82" i="11"/>
  <c r="BK82" i="11"/>
  <c r="BJ82" i="11"/>
  <c r="BI82" i="11"/>
  <c r="BM81" i="11"/>
  <c r="BL81" i="11"/>
  <c r="BK81" i="11"/>
  <c r="BJ81" i="11"/>
  <c r="BI81" i="11"/>
  <c r="BM80" i="11"/>
  <c r="BL80" i="11"/>
  <c r="BK80" i="11"/>
  <c r="BJ80" i="11"/>
  <c r="BI80" i="11"/>
  <c r="BM79" i="11"/>
  <c r="BL79" i="11"/>
  <c r="BK79" i="11"/>
  <c r="BJ79" i="11"/>
  <c r="BI79" i="11"/>
  <c r="BM78" i="11"/>
  <c r="BL78" i="11"/>
  <c r="BK78" i="11"/>
  <c r="BJ78" i="11"/>
  <c r="BI78" i="11"/>
  <c r="BM77" i="11"/>
  <c r="BL77" i="11"/>
  <c r="BK77" i="11"/>
  <c r="BJ77" i="11"/>
  <c r="BI77" i="11"/>
  <c r="BM76" i="11"/>
  <c r="BL76" i="11"/>
  <c r="BK76" i="11"/>
  <c r="BJ76" i="11"/>
  <c r="BI76" i="11"/>
  <c r="BM75" i="11"/>
  <c r="BL75" i="11"/>
  <c r="BK75" i="11"/>
  <c r="BJ75" i="11"/>
  <c r="BI75" i="11"/>
  <c r="AY88" i="11"/>
  <c r="AX88" i="11"/>
  <c r="AW88" i="11"/>
  <c r="AV88" i="11"/>
  <c r="AU88" i="11"/>
  <c r="AY87" i="11"/>
  <c r="AX87" i="11"/>
  <c r="AW87" i="11"/>
  <c r="AV87" i="11"/>
  <c r="AU87" i="11"/>
  <c r="AY86" i="11"/>
  <c r="AX86" i="11"/>
  <c r="AW86" i="11"/>
  <c r="AV86" i="11"/>
  <c r="AU86" i="11"/>
  <c r="AY85" i="11"/>
  <c r="AX85" i="11"/>
  <c r="AW85" i="11"/>
  <c r="AV85" i="11"/>
  <c r="AU85" i="11"/>
  <c r="AY84" i="11"/>
  <c r="AX84" i="11"/>
  <c r="AW84" i="11"/>
  <c r="AV84" i="11"/>
  <c r="AU84" i="11"/>
  <c r="AY83" i="11"/>
  <c r="AX83" i="11"/>
  <c r="AW83" i="11"/>
  <c r="AV83" i="11"/>
  <c r="AU83" i="11"/>
  <c r="AY82" i="11"/>
  <c r="AX82" i="11"/>
  <c r="AW82" i="11"/>
  <c r="AV82" i="11"/>
  <c r="AU82" i="11"/>
  <c r="AY81" i="11"/>
  <c r="AX81" i="11"/>
  <c r="AW81" i="11"/>
  <c r="AV81" i="11"/>
  <c r="AU81" i="11"/>
  <c r="AY80" i="11"/>
  <c r="AX80" i="11"/>
  <c r="AW80" i="11"/>
  <c r="AV80" i="11"/>
  <c r="AU80" i="11"/>
  <c r="AY79" i="11"/>
  <c r="AX79" i="11"/>
  <c r="AW79" i="11"/>
  <c r="AV79" i="11"/>
  <c r="AU79" i="11"/>
  <c r="AY78" i="11"/>
  <c r="AX78" i="11"/>
  <c r="AW78" i="11"/>
  <c r="AV78" i="11"/>
  <c r="AU78" i="11"/>
  <c r="AY77" i="11"/>
  <c r="AX77" i="11"/>
  <c r="AW77" i="11"/>
  <c r="AV77" i="11"/>
  <c r="AU77" i="11"/>
  <c r="AY76" i="11"/>
  <c r="AX76" i="11"/>
  <c r="AW76" i="11"/>
  <c r="AV76" i="11"/>
  <c r="AU76" i="11"/>
  <c r="AY75" i="11"/>
  <c r="AX75" i="11"/>
  <c r="AW75" i="11"/>
  <c r="AV75" i="11"/>
  <c r="AU75" i="11"/>
  <c r="AK88" i="11"/>
  <c r="AJ88" i="11"/>
  <c r="AI88" i="11"/>
  <c r="AH88" i="11"/>
  <c r="AG88" i="11"/>
  <c r="AK87" i="11"/>
  <c r="AJ87" i="11"/>
  <c r="AI87" i="11"/>
  <c r="AH87" i="11"/>
  <c r="AG87" i="11"/>
  <c r="AK86" i="11"/>
  <c r="AJ86" i="11"/>
  <c r="AI86" i="11"/>
  <c r="AH86" i="11"/>
  <c r="AG86" i="11"/>
  <c r="AK85" i="11"/>
  <c r="AJ85" i="11"/>
  <c r="AI85" i="11"/>
  <c r="AH85" i="11"/>
  <c r="AG85" i="11"/>
  <c r="AK84" i="11"/>
  <c r="AJ84" i="11"/>
  <c r="AI84" i="11"/>
  <c r="AH84" i="11"/>
  <c r="AG84" i="11"/>
  <c r="AK83" i="11"/>
  <c r="AJ83" i="11"/>
  <c r="AI83" i="11"/>
  <c r="AH83" i="11"/>
  <c r="AG83" i="11"/>
  <c r="AK82" i="11"/>
  <c r="AJ82" i="11"/>
  <c r="AI82" i="11"/>
  <c r="AH82" i="11"/>
  <c r="AG82" i="11"/>
  <c r="AK81" i="11"/>
  <c r="AJ81" i="11"/>
  <c r="AI81" i="11"/>
  <c r="AH81" i="11"/>
  <c r="AG81" i="11"/>
  <c r="AK80" i="11"/>
  <c r="AJ80" i="11"/>
  <c r="AI80" i="11"/>
  <c r="AH80" i="11"/>
  <c r="AG80" i="11"/>
  <c r="AK79" i="11"/>
  <c r="AJ79" i="11"/>
  <c r="AI79" i="11"/>
  <c r="AH79" i="11"/>
  <c r="AG79" i="11"/>
  <c r="AK78" i="11"/>
  <c r="AJ78" i="11"/>
  <c r="AI78" i="11"/>
  <c r="AH78" i="11"/>
  <c r="AG78" i="11"/>
  <c r="AK77" i="11"/>
  <c r="AJ77" i="11"/>
  <c r="AI77" i="11"/>
  <c r="AH77" i="11"/>
  <c r="AG77" i="11"/>
  <c r="AK76" i="11"/>
  <c r="AJ76" i="11"/>
  <c r="AI76" i="11"/>
  <c r="AH76" i="11"/>
  <c r="AG76" i="11"/>
  <c r="AK75" i="11"/>
  <c r="AJ75" i="11"/>
  <c r="AI75" i="11"/>
  <c r="AH75" i="11"/>
  <c r="AG75" i="11"/>
  <c r="W88" i="11"/>
  <c r="V88" i="11"/>
  <c r="U88" i="11"/>
  <c r="T88" i="11"/>
  <c r="S88" i="11"/>
  <c r="W87" i="11"/>
  <c r="V87" i="11"/>
  <c r="U87" i="11"/>
  <c r="T87" i="11"/>
  <c r="S87" i="11"/>
  <c r="W86" i="11"/>
  <c r="V86" i="11"/>
  <c r="U86" i="11"/>
  <c r="T86" i="11"/>
  <c r="S86" i="11"/>
  <c r="W85" i="11"/>
  <c r="V85" i="11"/>
  <c r="U85" i="11"/>
  <c r="T85" i="11"/>
  <c r="S85" i="11"/>
  <c r="W84" i="11"/>
  <c r="V84" i="11"/>
  <c r="U84" i="11"/>
  <c r="T84" i="11"/>
  <c r="S84" i="11"/>
  <c r="W83" i="11"/>
  <c r="V83" i="11"/>
  <c r="U83" i="11"/>
  <c r="T83" i="11"/>
  <c r="S83" i="11"/>
  <c r="W82" i="11"/>
  <c r="V82" i="11"/>
  <c r="U82" i="11"/>
  <c r="T82" i="11"/>
  <c r="S82" i="11"/>
  <c r="W81" i="11"/>
  <c r="V81" i="11"/>
  <c r="U81" i="11"/>
  <c r="T81" i="11"/>
  <c r="S81" i="11"/>
  <c r="W80" i="11"/>
  <c r="V80" i="11"/>
  <c r="U80" i="11"/>
  <c r="T80" i="11"/>
  <c r="S80" i="11"/>
  <c r="W79" i="11"/>
  <c r="V79" i="11"/>
  <c r="U79" i="11"/>
  <c r="T79" i="11"/>
  <c r="S79" i="11"/>
  <c r="W78" i="11"/>
  <c r="V78" i="11"/>
  <c r="U78" i="11"/>
  <c r="T78" i="11"/>
  <c r="S78" i="11"/>
  <c r="W77" i="11"/>
  <c r="V77" i="11"/>
  <c r="U77" i="11"/>
  <c r="T77" i="11"/>
  <c r="S77" i="11"/>
  <c r="W76" i="11"/>
  <c r="V76" i="11"/>
  <c r="U76" i="11"/>
  <c r="T76" i="11"/>
  <c r="S76" i="11"/>
  <c r="W75" i="11"/>
  <c r="V75" i="11"/>
  <c r="U75" i="11"/>
  <c r="T75" i="11"/>
  <c r="S75" i="11"/>
  <c r="P88" i="11"/>
  <c r="O88" i="11"/>
  <c r="N88" i="11"/>
  <c r="M88" i="11"/>
  <c r="L88" i="11"/>
  <c r="P87" i="11"/>
  <c r="O87" i="11"/>
  <c r="N87" i="11"/>
  <c r="M87" i="11"/>
  <c r="L87" i="11"/>
  <c r="P86" i="11"/>
  <c r="O86" i="11"/>
  <c r="N86" i="11"/>
  <c r="M86" i="11"/>
  <c r="L86" i="11"/>
  <c r="P85" i="11"/>
  <c r="O85" i="11"/>
  <c r="N85" i="11"/>
  <c r="M85" i="11"/>
  <c r="L85" i="11"/>
  <c r="P84" i="11"/>
  <c r="O84" i="11"/>
  <c r="N84" i="11"/>
  <c r="M84" i="11"/>
  <c r="L84" i="11"/>
  <c r="P83" i="11"/>
  <c r="O83" i="11"/>
  <c r="N83" i="11"/>
  <c r="M83" i="11"/>
  <c r="L83" i="11"/>
  <c r="P82" i="11"/>
  <c r="O82" i="11"/>
  <c r="N82" i="11"/>
  <c r="M82" i="11"/>
  <c r="L82" i="11"/>
  <c r="P81" i="11"/>
  <c r="O81" i="11"/>
  <c r="N81" i="11"/>
  <c r="M81" i="11"/>
  <c r="L81" i="11"/>
  <c r="P80" i="11"/>
  <c r="O80" i="11"/>
  <c r="N80" i="11"/>
  <c r="M80" i="11"/>
  <c r="L80" i="11"/>
  <c r="P79" i="11"/>
  <c r="O79" i="11"/>
  <c r="N79" i="11"/>
  <c r="M79" i="11"/>
  <c r="L79" i="11"/>
  <c r="P78" i="11"/>
  <c r="O78" i="11"/>
  <c r="N78" i="11"/>
  <c r="M78" i="11"/>
  <c r="L78" i="11"/>
  <c r="P77" i="11"/>
  <c r="O77" i="11"/>
  <c r="N77" i="11"/>
  <c r="M77" i="11"/>
  <c r="L77" i="11"/>
  <c r="P76" i="11"/>
  <c r="O76" i="11"/>
  <c r="N76" i="11"/>
  <c r="M76" i="11"/>
  <c r="L76" i="11"/>
  <c r="P75" i="11"/>
  <c r="O75" i="11"/>
  <c r="N75" i="11"/>
  <c r="M75" i="11"/>
  <c r="L75" i="11"/>
  <c r="E76" i="11"/>
  <c r="F76" i="11"/>
  <c r="G76" i="11"/>
  <c r="H76" i="11"/>
  <c r="I76" i="11"/>
  <c r="E77" i="11"/>
  <c r="F77" i="11"/>
  <c r="G77" i="11"/>
  <c r="H77" i="11"/>
  <c r="I77" i="11"/>
  <c r="E78" i="11"/>
  <c r="F78" i="11"/>
  <c r="G78" i="11"/>
  <c r="H78" i="11"/>
  <c r="I78" i="11"/>
  <c r="E79" i="11"/>
  <c r="F79" i="11"/>
  <c r="G79" i="11"/>
  <c r="H79" i="11"/>
  <c r="I79" i="11"/>
  <c r="E80" i="11"/>
  <c r="F80" i="11"/>
  <c r="G80" i="11"/>
  <c r="H80" i="11"/>
  <c r="I80" i="11"/>
  <c r="E81" i="11"/>
  <c r="F81" i="11"/>
  <c r="G81" i="11"/>
  <c r="H81" i="11"/>
  <c r="I81" i="11"/>
  <c r="E82" i="11"/>
  <c r="F82" i="11"/>
  <c r="G82" i="11"/>
  <c r="H82" i="11"/>
  <c r="I82" i="11"/>
  <c r="E83" i="11"/>
  <c r="F83" i="11"/>
  <c r="G83" i="11"/>
  <c r="H83" i="11"/>
  <c r="I83" i="11"/>
  <c r="E84" i="11"/>
  <c r="F84" i="11"/>
  <c r="G84" i="11"/>
  <c r="H84" i="11"/>
  <c r="I84" i="11"/>
  <c r="E85" i="11"/>
  <c r="F85" i="11"/>
  <c r="G85" i="11"/>
  <c r="H85" i="11"/>
  <c r="I85" i="11"/>
  <c r="E86" i="11"/>
  <c r="F86" i="11"/>
  <c r="G86" i="11"/>
  <c r="H86" i="11"/>
  <c r="I86" i="11"/>
  <c r="E87" i="11"/>
  <c r="F87" i="11"/>
  <c r="G87" i="11"/>
  <c r="H87" i="11"/>
  <c r="I87" i="11"/>
  <c r="E88" i="11"/>
  <c r="F88" i="11"/>
  <c r="G88" i="11"/>
  <c r="H88" i="11"/>
  <c r="I88" i="11"/>
  <c r="I75" i="11"/>
  <c r="H75" i="11"/>
  <c r="F75" i="11"/>
  <c r="E75" i="11"/>
  <c r="G75" i="11"/>
  <c r="AF22" i="11" l="1"/>
  <c r="R27" i="11"/>
  <c r="R20" i="11"/>
  <c r="AT20" i="11"/>
  <c r="BH18" i="11"/>
  <c r="R19" i="11"/>
  <c r="AT18" i="11"/>
  <c r="AT27" i="11"/>
  <c r="BH19" i="11"/>
  <c r="BH26" i="11"/>
  <c r="BV20" i="11"/>
  <c r="R23" i="11"/>
  <c r="AT19" i="11"/>
  <c r="BH27" i="11"/>
  <c r="AF20" i="11"/>
  <c r="AF24" i="11"/>
  <c r="AT23" i="11"/>
  <c r="BV23" i="11"/>
  <c r="BV27" i="11"/>
  <c r="R21" i="11"/>
  <c r="R25" i="11"/>
  <c r="AF27" i="11"/>
  <c r="AT26" i="11"/>
  <c r="BH20" i="11"/>
  <c r="BV18" i="11"/>
  <c r="AF23" i="11"/>
  <c r="AF18" i="11"/>
  <c r="AF26" i="11"/>
  <c r="BV21" i="11"/>
  <c r="AT25" i="11"/>
  <c r="BH24" i="11"/>
  <c r="BV19" i="11"/>
  <c r="BV24" i="11"/>
  <c r="AT24" i="11"/>
  <c r="R18" i="11"/>
  <c r="R24" i="11"/>
  <c r="AF19" i="11"/>
  <c r="AT22" i="11"/>
  <c r="BH23" i="11"/>
  <c r="BH22" i="11"/>
  <c r="BV22" i="11"/>
  <c r="BV26" i="11"/>
  <c r="R22" i="11"/>
  <c r="R26" i="11"/>
  <c r="AF21" i="11"/>
  <c r="AF25" i="11"/>
  <c r="AT21" i="11"/>
  <c r="BH21" i="11"/>
  <c r="BH25" i="11"/>
  <c r="BV25" i="11"/>
  <c r="AT63" i="11"/>
  <c r="AF42" i="11"/>
  <c r="BO42" i="11"/>
  <c r="R68" i="11"/>
  <c r="AM70" i="11"/>
  <c r="AM50" i="11"/>
  <c r="K45" i="11"/>
  <c r="K44" i="11"/>
  <c r="K65" i="11"/>
  <c r="AF59" i="11"/>
  <c r="AF67" i="11"/>
  <c r="BO45" i="11"/>
  <c r="BO53" i="11"/>
  <c r="BH65" i="11"/>
  <c r="D64" i="11"/>
  <c r="K64" i="11"/>
  <c r="R71" i="11"/>
  <c r="Y65" i="11"/>
  <c r="R60" i="11"/>
  <c r="AT62" i="11"/>
  <c r="AM71" i="11"/>
  <c r="BO62" i="11"/>
  <c r="BH64" i="11"/>
  <c r="BV68" i="11"/>
  <c r="BO70" i="11"/>
  <c r="R43" i="11"/>
  <c r="R52" i="11"/>
  <c r="R53" i="11"/>
  <c r="AM49" i="11"/>
  <c r="AT49" i="11"/>
  <c r="BH47" i="11"/>
  <c r="K60" i="11"/>
  <c r="K68" i="11"/>
  <c r="R51" i="11"/>
  <c r="AF43" i="11"/>
  <c r="AM43" i="11"/>
  <c r="AF52" i="11"/>
  <c r="BO51" i="11"/>
  <c r="D60" i="11"/>
  <c r="K62" i="11"/>
  <c r="AT60" i="11"/>
  <c r="AM65" i="11"/>
  <c r="AT68" i="11"/>
  <c r="D47" i="11"/>
  <c r="K53" i="11"/>
  <c r="AF41" i="11"/>
  <c r="AM47" i="11"/>
  <c r="AF53" i="11"/>
  <c r="D68" i="11"/>
  <c r="K59" i="11"/>
  <c r="R64" i="11"/>
  <c r="AT45" i="11"/>
  <c r="AM62" i="11"/>
  <c r="AF64" i="11"/>
  <c r="AM69" i="11"/>
  <c r="BV61" i="11"/>
  <c r="BH67" i="11"/>
  <c r="AM46" i="11"/>
  <c r="BH50" i="11"/>
  <c r="BH58" i="11"/>
  <c r="BV60" i="11"/>
  <c r="K41" i="11"/>
  <c r="R47" i="11"/>
  <c r="AT48" i="11"/>
  <c r="BV43" i="11"/>
  <c r="BV51" i="11"/>
  <c r="D67" i="11"/>
  <c r="D70" i="11"/>
  <c r="R59" i="11"/>
  <c r="R62" i="11"/>
  <c r="R65" i="11"/>
  <c r="Y70" i="11"/>
  <c r="AM59" i="11"/>
  <c r="AM60" i="11"/>
  <c r="AF66" i="11"/>
  <c r="AT69" i="11"/>
  <c r="BH66" i="11"/>
  <c r="BH69" i="11"/>
  <c r="K46" i="11"/>
  <c r="R54" i="11"/>
  <c r="AF46" i="11"/>
  <c r="AF47" i="11"/>
  <c r="AT52" i="11"/>
  <c r="BH45" i="11"/>
  <c r="BV46" i="11"/>
  <c r="BH49" i="11"/>
  <c r="BH51" i="11"/>
  <c r="D58" i="11"/>
  <c r="D61" i="11"/>
  <c r="K67" i="11"/>
  <c r="K70" i="11"/>
  <c r="Y59" i="11"/>
  <c r="Y67" i="11"/>
  <c r="AM58" i="11"/>
  <c r="AT64" i="11"/>
  <c r="AF68" i="11"/>
  <c r="BO59" i="11"/>
  <c r="BO60" i="11"/>
  <c r="BV62" i="11"/>
  <c r="BV65" i="11"/>
  <c r="BV66" i="11"/>
  <c r="BV67" i="11"/>
  <c r="BH70" i="11"/>
  <c r="BH71" i="11"/>
  <c r="D42" i="11"/>
  <c r="K48" i="11"/>
  <c r="K50" i="11"/>
  <c r="K51" i="11"/>
  <c r="AT42" i="11"/>
  <c r="AT43" i="11"/>
  <c r="AF44" i="11"/>
  <c r="AM52" i="11"/>
  <c r="AM53" i="11"/>
  <c r="BV41" i="11"/>
  <c r="BV44" i="11"/>
  <c r="BV45" i="11"/>
  <c r="BH48" i="11"/>
  <c r="BV48" i="11"/>
  <c r="BV50" i="11"/>
  <c r="BH52" i="11"/>
  <c r="BO54" i="11"/>
  <c r="K58" i="11"/>
  <c r="K61" i="11"/>
  <c r="R67" i="11"/>
  <c r="R70" i="11"/>
  <c r="Y62" i="11"/>
  <c r="Y64" i="11"/>
  <c r="AF58" i="11"/>
  <c r="AM61" i="11"/>
  <c r="AT61" i="11"/>
  <c r="AT65" i="11"/>
  <c r="AT66" i="11"/>
  <c r="AF69" i="11"/>
  <c r="AF70" i="11"/>
  <c r="BO58" i="11"/>
  <c r="BO61" i="11"/>
  <c r="BV63" i="11"/>
  <c r="BV64" i="11"/>
  <c r="BH68" i="11"/>
  <c r="BV69" i="11"/>
  <c r="D41" i="11"/>
  <c r="D43" i="11"/>
  <c r="D44" i="11"/>
  <c r="D45" i="11"/>
  <c r="K47" i="11"/>
  <c r="K49" i="11"/>
  <c r="K52" i="11"/>
  <c r="AF45" i="11"/>
  <c r="AT46" i="11"/>
  <c r="AF49" i="11"/>
  <c r="AF50" i="11"/>
  <c r="BO41" i="11"/>
  <c r="BO44" i="11"/>
  <c r="BV47" i="11"/>
  <c r="BH54" i="11"/>
  <c r="D63" i="11"/>
  <c r="D66" i="11"/>
  <c r="D69" i="11"/>
  <c r="R58" i="11"/>
  <c r="R61" i="11"/>
  <c r="Y61" i="11"/>
  <c r="Y69" i="11"/>
  <c r="AF65" i="11"/>
  <c r="AT67" i="11"/>
  <c r="AF71" i="11"/>
  <c r="BO63" i="11"/>
  <c r="BV70" i="11"/>
  <c r="BV71" i="11"/>
  <c r="R41" i="11"/>
  <c r="R42" i="11"/>
  <c r="D46" i="11"/>
  <c r="K54" i="11"/>
  <c r="AT44" i="11"/>
  <c r="AT47" i="11"/>
  <c r="AF48" i="11"/>
  <c r="AF51" i="11"/>
  <c r="AM51" i="11"/>
  <c r="AM54" i="11"/>
  <c r="K63" i="11"/>
  <c r="K66" i="11"/>
  <c r="K69" i="11"/>
  <c r="AT58" i="11"/>
  <c r="AF61" i="11"/>
  <c r="AF62" i="11"/>
  <c r="AM64" i="11"/>
  <c r="BH59" i="11"/>
  <c r="BO65" i="11"/>
  <c r="BO67" i="11"/>
  <c r="R44" i="11"/>
  <c r="D48" i="11"/>
  <c r="D50" i="11"/>
  <c r="AM41" i="11"/>
  <c r="AT41" i="11"/>
  <c r="AM44" i="11"/>
  <c r="AM45" i="11"/>
  <c r="AF54" i="11"/>
  <c r="BH42" i="11"/>
  <c r="BO43" i="11"/>
  <c r="BO48" i="11"/>
  <c r="BV49" i="11"/>
  <c r="BO50" i="11"/>
  <c r="BH53" i="11"/>
  <c r="BV54" i="11"/>
  <c r="D71" i="11"/>
  <c r="R63" i="11"/>
  <c r="R66" i="11"/>
  <c r="R69" i="11"/>
  <c r="Y63" i="11"/>
  <c r="Y71" i="11"/>
  <c r="AT59" i="11"/>
  <c r="AF60" i="11"/>
  <c r="AF63" i="11"/>
  <c r="AM66" i="11"/>
  <c r="BH60" i="11"/>
  <c r="BH61" i="11"/>
  <c r="BH62" i="11"/>
  <c r="BO64" i="11"/>
  <c r="BO66" i="11"/>
  <c r="BO68" i="11"/>
  <c r="BO69" i="11"/>
  <c r="R46" i="11"/>
  <c r="D49" i="11"/>
  <c r="D51" i="11"/>
  <c r="D52" i="11"/>
  <c r="D53" i="11"/>
  <c r="AT50" i="11"/>
  <c r="AT51" i="11"/>
  <c r="BH41" i="11"/>
  <c r="BH43" i="11"/>
  <c r="BH44" i="11"/>
  <c r="BO46" i="11"/>
  <c r="BO47" i="11"/>
  <c r="BO49" i="11"/>
  <c r="BV52" i="11"/>
  <c r="BV53" i="11"/>
  <c r="D59" i="11"/>
  <c r="D62" i="11"/>
  <c r="D65" i="11"/>
  <c r="K71" i="11"/>
  <c r="Y58" i="11"/>
  <c r="Y60" i="11"/>
  <c r="Y66" i="11"/>
  <c r="Y68" i="11"/>
  <c r="AM63" i="11"/>
  <c r="AM67" i="11"/>
  <c r="AM68" i="11"/>
  <c r="AT70" i="11"/>
  <c r="AT71" i="11"/>
  <c r="BV58" i="11"/>
  <c r="BV59" i="11"/>
  <c r="BH63" i="11"/>
  <c r="BO71" i="11"/>
  <c r="K42" i="11"/>
  <c r="K43" i="11"/>
  <c r="R45" i="11"/>
  <c r="R48" i="11"/>
  <c r="R49" i="11"/>
  <c r="R50" i="11"/>
  <c r="D54" i="11"/>
  <c r="AM42" i="11"/>
  <c r="AM48" i="11"/>
  <c r="AT53" i="11"/>
  <c r="AT54" i="11"/>
  <c r="BV42" i="11"/>
  <c r="BH46" i="11"/>
  <c r="BO52" i="11"/>
  <c r="AF88" i="11"/>
  <c r="AT81" i="11"/>
  <c r="BH83" i="11"/>
  <c r="AT77" i="11"/>
  <c r="BH79" i="11"/>
  <c r="BH87" i="11"/>
  <c r="AF83" i="11"/>
  <c r="BV80" i="11"/>
  <c r="BV88" i="11"/>
  <c r="AF76" i="11"/>
  <c r="AF80" i="11"/>
  <c r="BV86" i="11"/>
  <c r="R88" i="11"/>
  <c r="BH81" i="11"/>
  <c r="R80" i="11"/>
  <c r="R85" i="11"/>
  <c r="R82" i="11"/>
  <c r="R87" i="11"/>
  <c r="AF81" i="11"/>
  <c r="BH80" i="11"/>
  <c r="BH88" i="11"/>
  <c r="R76" i="11"/>
  <c r="AF86" i="11"/>
  <c r="AT83" i="11"/>
  <c r="AT88" i="11"/>
  <c r="BV84" i="11"/>
  <c r="AF79" i="11"/>
  <c r="AT85" i="11"/>
  <c r="AF77" i="11"/>
  <c r="AF82" i="11"/>
  <c r="AT79" i="11"/>
  <c r="AT82" i="11"/>
  <c r="BH85" i="11"/>
  <c r="BV75" i="11"/>
  <c r="BV77" i="11"/>
  <c r="R84" i="11"/>
  <c r="AF87" i="11"/>
  <c r="AT76" i="11"/>
  <c r="AT87" i="11"/>
  <c r="BH82" i="11"/>
  <c r="BV83" i="11"/>
  <c r="BV85" i="11"/>
  <c r="R78" i="11"/>
  <c r="R81" i="11"/>
  <c r="AF78" i="11"/>
  <c r="AF84" i="11"/>
  <c r="AF85" i="11"/>
  <c r="AT84" i="11"/>
  <c r="BH76" i="11"/>
  <c r="BH78" i="11"/>
  <c r="BV79" i="11"/>
  <c r="BV82" i="11"/>
  <c r="R75" i="11"/>
  <c r="R79" i="11"/>
  <c r="R86" i="11"/>
  <c r="AF75" i="11"/>
  <c r="AT78" i="11"/>
  <c r="BH75" i="11"/>
  <c r="BH84" i="11"/>
  <c r="BV76" i="11"/>
  <c r="BV87" i="11"/>
  <c r="R83" i="11"/>
  <c r="AT75" i="11"/>
  <c r="AT86" i="11"/>
  <c r="R77" i="11"/>
  <c r="AT80" i="11"/>
  <c r="BH77" i="11"/>
  <c r="BH86" i="11"/>
  <c r="BV78" i="11"/>
  <c r="BV81" i="11"/>
  <c r="D77" i="11" l="1"/>
  <c r="D79" i="11"/>
  <c r="D82" i="11"/>
  <c r="D83" i="11"/>
  <c r="D87" i="11"/>
  <c r="D88" i="11"/>
  <c r="BT88" i="11"/>
  <c r="BS88" i="11"/>
  <c r="BR88" i="11"/>
  <c r="BQ88" i="11"/>
  <c r="BP88" i="11"/>
  <c r="BT87" i="11"/>
  <c r="BS87" i="11"/>
  <c r="BR87" i="11"/>
  <c r="BQ87" i="11"/>
  <c r="BP87" i="11"/>
  <c r="BT86" i="11"/>
  <c r="BS86" i="11"/>
  <c r="BR86" i="11"/>
  <c r="BQ86" i="11"/>
  <c r="BP86" i="11"/>
  <c r="BT85" i="11"/>
  <c r="BS85" i="11"/>
  <c r="BR85" i="11"/>
  <c r="BQ85" i="11"/>
  <c r="BP85" i="11"/>
  <c r="BT84" i="11"/>
  <c r="BS84" i="11"/>
  <c r="BR84" i="11"/>
  <c r="BQ84" i="11"/>
  <c r="BP84" i="11"/>
  <c r="BT83" i="11"/>
  <c r="BS83" i="11"/>
  <c r="BR83" i="11"/>
  <c r="BQ83" i="11"/>
  <c r="BP83" i="11"/>
  <c r="BT82" i="11"/>
  <c r="BS82" i="11"/>
  <c r="BR82" i="11"/>
  <c r="BQ82" i="11"/>
  <c r="BP82" i="11"/>
  <c r="BT81" i="11"/>
  <c r="BS81" i="11"/>
  <c r="BR81" i="11"/>
  <c r="BQ81" i="11"/>
  <c r="BP81" i="11"/>
  <c r="BT80" i="11"/>
  <c r="BS80" i="11"/>
  <c r="BR80" i="11"/>
  <c r="BQ80" i="11"/>
  <c r="BP80" i="11"/>
  <c r="BT79" i="11"/>
  <c r="BS79" i="11"/>
  <c r="BR79" i="11"/>
  <c r="BQ79" i="11"/>
  <c r="BP79" i="11"/>
  <c r="BT78" i="11"/>
  <c r="BS78" i="11"/>
  <c r="BR78" i="11"/>
  <c r="BQ78" i="11"/>
  <c r="BP78" i="11"/>
  <c r="BT77" i="11"/>
  <c r="BS77" i="11"/>
  <c r="BR77" i="11"/>
  <c r="BQ77" i="11"/>
  <c r="BP77" i="11"/>
  <c r="BT76" i="11"/>
  <c r="BS76" i="11"/>
  <c r="BR76" i="11"/>
  <c r="BQ76" i="11"/>
  <c r="BP76" i="11"/>
  <c r="BT75" i="11"/>
  <c r="BS75" i="11"/>
  <c r="BR75" i="11"/>
  <c r="BQ75" i="11"/>
  <c r="BP75" i="11"/>
  <c r="BF88" i="11"/>
  <c r="BE88" i="11"/>
  <c r="BD88" i="11"/>
  <c r="BC88" i="11"/>
  <c r="BB88" i="11"/>
  <c r="BF87" i="11"/>
  <c r="BE87" i="11"/>
  <c r="BD87" i="11"/>
  <c r="BC87" i="11"/>
  <c r="BB87" i="11"/>
  <c r="BF86" i="11"/>
  <c r="BE86" i="11"/>
  <c r="BD86" i="11"/>
  <c r="BC86" i="11"/>
  <c r="BB86" i="11"/>
  <c r="BF85" i="11"/>
  <c r="BE85" i="11"/>
  <c r="BD85" i="11"/>
  <c r="BC85" i="11"/>
  <c r="BB85" i="11"/>
  <c r="BF84" i="11"/>
  <c r="BE84" i="11"/>
  <c r="BD84" i="11"/>
  <c r="BC84" i="11"/>
  <c r="BB84" i="11"/>
  <c r="BF83" i="11"/>
  <c r="BE83" i="11"/>
  <c r="BD83" i="11"/>
  <c r="BC83" i="11"/>
  <c r="BB83" i="11"/>
  <c r="BF82" i="11"/>
  <c r="BE82" i="11"/>
  <c r="BD82" i="11"/>
  <c r="BC82" i="11"/>
  <c r="BB82" i="11"/>
  <c r="BF81" i="11"/>
  <c r="BE81" i="11"/>
  <c r="BD81" i="11"/>
  <c r="BC81" i="11"/>
  <c r="BB81" i="11"/>
  <c r="BF80" i="11"/>
  <c r="BE80" i="11"/>
  <c r="BD80" i="11"/>
  <c r="BC80" i="11"/>
  <c r="BB80" i="11"/>
  <c r="BF79" i="11"/>
  <c r="BE79" i="11"/>
  <c r="BD79" i="11"/>
  <c r="BC79" i="11"/>
  <c r="BB79" i="11"/>
  <c r="BF78" i="11"/>
  <c r="BE78" i="11"/>
  <c r="BD78" i="11"/>
  <c r="BC78" i="11"/>
  <c r="BB78" i="11"/>
  <c r="BF77" i="11"/>
  <c r="BE77" i="11"/>
  <c r="BD77" i="11"/>
  <c r="BC77" i="11"/>
  <c r="BB77" i="11"/>
  <c r="BF76" i="11"/>
  <c r="BE76" i="11"/>
  <c r="BD76" i="11"/>
  <c r="BC76" i="11"/>
  <c r="BB76" i="11"/>
  <c r="BF75" i="11"/>
  <c r="BE75" i="11"/>
  <c r="BD75" i="11"/>
  <c r="BC75" i="11"/>
  <c r="BB75" i="11"/>
  <c r="AR88" i="11"/>
  <c r="AQ88" i="11"/>
  <c r="AP88" i="11"/>
  <c r="AO88" i="11"/>
  <c r="AN88" i="11"/>
  <c r="AR87" i="11"/>
  <c r="AQ87" i="11"/>
  <c r="AP87" i="11"/>
  <c r="AO87" i="11"/>
  <c r="AN87" i="11"/>
  <c r="AR86" i="11"/>
  <c r="AQ86" i="11"/>
  <c r="AP86" i="11"/>
  <c r="AO86" i="11"/>
  <c r="AN86" i="11"/>
  <c r="AR85" i="11"/>
  <c r="AQ85" i="11"/>
  <c r="AP85" i="11"/>
  <c r="AO85" i="11"/>
  <c r="AN85" i="11"/>
  <c r="AR84" i="11"/>
  <c r="AQ84" i="11"/>
  <c r="AP84" i="11"/>
  <c r="AO84" i="11"/>
  <c r="AN84" i="11"/>
  <c r="AR83" i="11"/>
  <c r="AQ83" i="11"/>
  <c r="AP83" i="11"/>
  <c r="AO83" i="11"/>
  <c r="AN83" i="11"/>
  <c r="AR82" i="11"/>
  <c r="AQ82" i="11"/>
  <c r="AP82" i="11"/>
  <c r="AO82" i="11"/>
  <c r="AN82" i="11"/>
  <c r="AR81" i="11"/>
  <c r="AQ81" i="11"/>
  <c r="AP81" i="11"/>
  <c r="AO81" i="11"/>
  <c r="AN81" i="11"/>
  <c r="AR80" i="11"/>
  <c r="AQ80" i="11"/>
  <c r="AP80" i="11"/>
  <c r="AO80" i="11"/>
  <c r="AN80" i="11"/>
  <c r="AR79" i="11"/>
  <c r="AQ79" i="11"/>
  <c r="AP79" i="11"/>
  <c r="AO79" i="11"/>
  <c r="AN79" i="11"/>
  <c r="AR78" i="11"/>
  <c r="AQ78" i="11"/>
  <c r="AP78" i="11"/>
  <c r="AO78" i="11"/>
  <c r="AN78" i="11"/>
  <c r="AR77" i="11"/>
  <c r="AQ77" i="11"/>
  <c r="AP77" i="11"/>
  <c r="AO77" i="11"/>
  <c r="AN77" i="11"/>
  <c r="AR76" i="11"/>
  <c r="AQ76" i="11"/>
  <c r="AP76" i="11"/>
  <c r="AO76" i="11"/>
  <c r="AN76" i="11"/>
  <c r="AR75" i="11"/>
  <c r="AQ75" i="11"/>
  <c r="AP75" i="11"/>
  <c r="AO75" i="11"/>
  <c r="AN75" i="11"/>
  <c r="AD88" i="11"/>
  <c r="AC88" i="11"/>
  <c r="AB88" i="11"/>
  <c r="AA88" i="11"/>
  <c r="Z88" i="11"/>
  <c r="AD87" i="11"/>
  <c r="AC87" i="11"/>
  <c r="AB87" i="11"/>
  <c r="AA87" i="11"/>
  <c r="Z87" i="11"/>
  <c r="AD86" i="11"/>
  <c r="AC86" i="11"/>
  <c r="AB86" i="11"/>
  <c r="AA86" i="11"/>
  <c r="Z86" i="11"/>
  <c r="AD85" i="11"/>
  <c r="AC85" i="11"/>
  <c r="AB85" i="11"/>
  <c r="AA85" i="11"/>
  <c r="Z85" i="11"/>
  <c r="AD84" i="11"/>
  <c r="AC84" i="11"/>
  <c r="AB84" i="11"/>
  <c r="AA84" i="11"/>
  <c r="Z84" i="11"/>
  <c r="AD83" i="11"/>
  <c r="AC83" i="11"/>
  <c r="AB83" i="11"/>
  <c r="AA83" i="11"/>
  <c r="Z83" i="11"/>
  <c r="AD82" i="11"/>
  <c r="AC82" i="11"/>
  <c r="AB82" i="11"/>
  <c r="AA82" i="11"/>
  <c r="Z82" i="11"/>
  <c r="AD81" i="11"/>
  <c r="AC81" i="11"/>
  <c r="AB81" i="11"/>
  <c r="AA81" i="11"/>
  <c r="Z81" i="11"/>
  <c r="AD80" i="11"/>
  <c r="AC80" i="11"/>
  <c r="AB80" i="11"/>
  <c r="AA80" i="11"/>
  <c r="Z80" i="11"/>
  <c r="AD79" i="11"/>
  <c r="AC79" i="11"/>
  <c r="AB79" i="11"/>
  <c r="AA79" i="11"/>
  <c r="Z79" i="11"/>
  <c r="AD78" i="11"/>
  <c r="AC78" i="11"/>
  <c r="AB78" i="11"/>
  <c r="AA78" i="11"/>
  <c r="Z78" i="11"/>
  <c r="AD77" i="11"/>
  <c r="AC77" i="11"/>
  <c r="AB77" i="11"/>
  <c r="AA77" i="11"/>
  <c r="Z77" i="11"/>
  <c r="AD76" i="11"/>
  <c r="AC76" i="11"/>
  <c r="AB76" i="11"/>
  <c r="AA76" i="11"/>
  <c r="Z76" i="11"/>
  <c r="AD75" i="11"/>
  <c r="AC75" i="11"/>
  <c r="AB75" i="11"/>
  <c r="AA75" i="11"/>
  <c r="Z75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D76" i="11"/>
  <c r="D78" i="11"/>
  <c r="D81" i="11"/>
  <c r="D84" i="11"/>
  <c r="D85" i="11"/>
  <c r="D86" i="11"/>
  <c r="CH71" i="11"/>
  <c r="CG71" i="11"/>
  <c r="CF71" i="11"/>
  <c r="CE71" i="11"/>
  <c r="CD71" i="11"/>
  <c r="BF71" i="11"/>
  <c r="BE71" i="11"/>
  <c r="BD71" i="11"/>
  <c r="BC71" i="11"/>
  <c r="BB71" i="11"/>
  <c r="CH70" i="11"/>
  <c r="CG70" i="11"/>
  <c r="CF70" i="11"/>
  <c r="CE70" i="11"/>
  <c r="CD70" i="11"/>
  <c r="BF70" i="11"/>
  <c r="BE70" i="11"/>
  <c r="BD70" i="11"/>
  <c r="BC70" i="11"/>
  <c r="BB70" i="11"/>
  <c r="CH69" i="11"/>
  <c r="CG69" i="11"/>
  <c r="CF69" i="11"/>
  <c r="CE69" i="11"/>
  <c r="CD69" i="11"/>
  <c r="BF69" i="11"/>
  <c r="BE69" i="11"/>
  <c r="BD69" i="11"/>
  <c r="BC69" i="11"/>
  <c r="BB69" i="11"/>
  <c r="CH68" i="11"/>
  <c r="CG68" i="11"/>
  <c r="CF68" i="11"/>
  <c r="CE68" i="11"/>
  <c r="CD68" i="11"/>
  <c r="BF68" i="11"/>
  <c r="BE68" i="11"/>
  <c r="BD68" i="11"/>
  <c r="BC68" i="11"/>
  <c r="BB68" i="11"/>
  <c r="CH67" i="11"/>
  <c r="CG67" i="11"/>
  <c r="CF67" i="11"/>
  <c r="CE67" i="11"/>
  <c r="CD67" i="11"/>
  <c r="BF67" i="11"/>
  <c r="BE67" i="11"/>
  <c r="BD67" i="11"/>
  <c r="BC67" i="11"/>
  <c r="BB67" i="11"/>
  <c r="CH66" i="11"/>
  <c r="CG66" i="11"/>
  <c r="CF66" i="11"/>
  <c r="CE66" i="11"/>
  <c r="CD66" i="11"/>
  <c r="BF66" i="11"/>
  <c r="BE66" i="11"/>
  <c r="BD66" i="11"/>
  <c r="BC66" i="11"/>
  <c r="BB66" i="11"/>
  <c r="CH65" i="11"/>
  <c r="CG65" i="11"/>
  <c r="CF65" i="11"/>
  <c r="CE65" i="11"/>
  <c r="CD65" i="11"/>
  <c r="BF65" i="11"/>
  <c r="BE65" i="11"/>
  <c r="BD65" i="11"/>
  <c r="BC65" i="11"/>
  <c r="BB65" i="11"/>
  <c r="CH64" i="11"/>
  <c r="CG64" i="11"/>
  <c r="CF64" i="11"/>
  <c r="CE64" i="11"/>
  <c r="CD64" i="11"/>
  <c r="BF64" i="11"/>
  <c r="BE64" i="11"/>
  <c r="BD64" i="11"/>
  <c r="BC64" i="11"/>
  <c r="BB64" i="11"/>
  <c r="CH63" i="11"/>
  <c r="CG63" i="11"/>
  <c r="CF63" i="11"/>
  <c r="CE63" i="11"/>
  <c r="CD63" i="11"/>
  <c r="BF63" i="11"/>
  <c r="BE63" i="11"/>
  <c r="BD63" i="11"/>
  <c r="BC63" i="11"/>
  <c r="BB63" i="11"/>
  <c r="CH62" i="11"/>
  <c r="CG62" i="11"/>
  <c r="CF62" i="11"/>
  <c r="CE62" i="11"/>
  <c r="CD62" i="11"/>
  <c r="BF62" i="11"/>
  <c r="BE62" i="11"/>
  <c r="BD62" i="11"/>
  <c r="BC62" i="11"/>
  <c r="BB62" i="11"/>
  <c r="CH61" i="11"/>
  <c r="CG61" i="11"/>
  <c r="CF61" i="11"/>
  <c r="CE61" i="11"/>
  <c r="CD61" i="11"/>
  <c r="BF61" i="11"/>
  <c r="BE61" i="11"/>
  <c r="BD61" i="11"/>
  <c r="BC61" i="11"/>
  <c r="BB61" i="11"/>
  <c r="CH60" i="11"/>
  <c r="CG60" i="11"/>
  <c r="CF60" i="11"/>
  <c r="CE60" i="11"/>
  <c r="CD60" i="11"/>
  <c r="BF60" i="11"/>
  <c r="BE60" i="11"/>
  <c r="BD60" i="11"/>
  <c r="BC60" i="11"/>
  <c r="BB60" i="11"/>
  <c r="CH59" i="11"/>
  <c r="CG59" i="11"/>
  <c r="CF59" i="11"/>
  <c r="CE59" i="11"/>
  <c r="CD59" i="11"/>
  <c r="BF59" i="11"/>
  <c r="BE59" i="11"/>
  <c r="BD59" i="11"/>
  <c r="BC59" i="11"/>
  <c r="BB59" i="11"/>
  <c r="CH58" i="11"/>
  <c r="CG58" i="11"/>
  <c r="CF58" i="11"/>
  <c r="CE58" i="11"/>
  <c r="CD58" i="11"/>
  <c r="BF58" i="11"/>
  <c r="BE58" i="11"/>
  <c r="BD58" i="11"/>
  <c r="BC58" i="11"/>
  <c r="BB58" i="11"/>
  <c r="CH54" i="11"/>
  <c r="CG54" i="11"/>
  <c r="CF54" i="11"/>
  <c r="CE54" i="11"/>
  <c r="CD54" i="11"/>
  <c r="BF54" i="11"/>
  <c r="BE54" i="11"/>
  <c r="BD54" i="11"/>
  <c r="BC54" i="11"/>
  <c r="BB54" i="11"/>
  <c r="AD54" i="11"/>
  <c r="AC54" i="11"/>
  <c r="AB54" i="11"/>
  <c r="AA54" i="11"/>
  <c r="Z54" i="11"/>
  <c r="CH53" i="11"/>
  <c r="CG53" i="11"/>
  <c r="CF53" i="11"/>
  <c r="CE53" i="11"/>
  <c r="CD53" i="11"/>
  <c r="BF53" i="11"/>
  <c r="BE53" i="11"/>
  <c r="BD53" i="11"/>
  <c r="BC53" i="11"/>
  <c r="BB53" i="11"/>
  <c r="AD53" i="11"/>
  <c r="AC53" i="11"/>
  <c r="AB53" i="11"/>
  <c r="AA53" i="11"/>
  <c r="Z53" i="11"/>
  <c r="CH52" i="11"/>
  <c r="CG52" i="11"/>
  <c r="CF52" i="11"/>
  <c r="CE52" i="11"/>
  <c r="CD52" i="11"/>
  <c r="BF52" i="11"/>
  <c r="BE52" i="11"/>
  <c r="BD52" i="11"/>
  <c r="BC52" i="11"/>
  <c r="BB52" i="11"/>
  <c r="AD52" i="11"/>
  <c r="AC52" i="11"/>
  <c r="AB52" i="11"/>
  <c r="AA52" i="11"/>
  <c r="Z52" i="11"/>
  <c r="CH51" i="11"/>
  <c r="CG51" i="11"/>
  <c r="CF51" i="11"/>
  <c r="CE51" i="11"/>
  <c r="CD51" i="11"/>
  <c r="BF51" i="11"/>
  <c r="BE51" i="11"/>
  <c r="BD51" i="11"/>
  <c r="BC51" i="11"/>
  <c r="BB51" i="11"/>
  <c r="AD51" i="11"/>
  <c r="AC51" i="11"/>
  <c r="AB51" i="11"/>
  <c r="AA51" i="11"/>
  <c r="Z51" i="11"/>
  <c r="CH50" i="11"/>
  <c r="CG50" i="11"/>
  <c r="CF50" i="11"/>
  <c r="CE50" i="11"/>
  <c r="CD50" i="11"/>
  <c r="BF50" i="11"/>
  <c r="BE50" i="11"/>
  <c r="BD50" i="11"/>
  <c r="BC50" i="11"/>
  <c r="BB50" i="11"/>
  <c r="AD50" i="11"/>
  <c r="AC50" i="11"/>
  <c r="AB50" i="11"/>
  <c r="AA50" i="11"/>
  <c r="Z50" i="11"/>
  <c r="CH49" i="11"/>
  <c r="CG49" i="11"/>
  <c r="CF49" i="11"/>
  <c r="CE49" i="11"/>
  <c r="CD49" i="11"/>
  <c r="BF49" i="11"/>
  <c r="BE49" i="11"/>
  <c r="BD49" i="11"/>
  <c r="BC49" i="11"/>
  <c r="BB49" i="11"/>
  <c r="AD49" i="11"/>
  <c r="AC49" i="11"/>
  <c r="AB49" i="11"/>
  <c r="AA49" i="11"/>
  <c r="Z49" i="11"/>
  <c r="CH48" i="11"/>
  <c r="CG48" i="11"/>
  <c r="CF48" i="11"/>
  <c r="CE48" i="11"/>
  <c r="CD48" i="11"/>
  <c r="BF48" i="11"/>
  <c r="BE48" i="11"/>
  <c r="BD48" i="11"/>
  <c r="BC48" i="11"/>
  <c r="BB48" i="11"/>
  <c r="AD48" i="11"/>
  <c r="AC48" i="11"/>
  <c r="AB48" i="11"/>
  <c r="AA48" i="11"/>
  <c r="Z48" i="11"/>
  <c r="CH47" i="11"/>
  <c r="CG47" i="11"/>
  <c r="CF47" i="11"/>
  <c r="CE47" i="11"/>
  <c r="CD47" i="11"/>
  <c r="BF47" i="11"/>
  <c r="BE47" i="11"/>
  <c r="BD47" i="11"/>
  <c r="BC47" i="11"/>
  <c r="BB47" i="11"/>
  <c r="AD47" i="11"/>
  <c r="AC47" i="11"/>
  <c r="AB47" i="11"/>
  <c r="AA47" i="11"/>
  <c r="Z47" i="11"/>
  <c r="CH46" i="11"/>
  <c r="CG46" i="11"/>
  <c r="CF46" i="11"/>
  <c r="CE46" i="11"/>
  <c r="CD46" i="11"/>
  <c r="BF46" i="11"/>
  <c r="BE46" i="11"/>
  <c r="BD46" i="11"/>
  <c r="BC46" i="11"/>
  <c r="BB46" i="11"/>
  <c r="AD46" i="11"/>
  <c r="AC46" i="11"/>
  <c r="AB46" i="11"/>
  <c r="AA46" i="11"/>
  <c r="Z46" i="11"/>
  <c r="CH45" i="11"/>
  <c r="CG45" i="11"/>
  <c r="CF45" i="11"/>
  <c r="CE45" i="11"/>
  <c r="CD45" i="11"/>
  <c r="BF45" i="11"/>
  <c r="BE45" i="11"/>
  <c r="BD45" i="11"/>
  <c r="BC45" i="11"/>
  <c r="BB45" i="11"/>
  <c r="AD45" i="11"/>
  <c r="AC45" i="11"/>
  <c r="AB45" i="11"/>
  <c r="AA45" i="11"/>
  <c r="Z45" i="11"/>
  <c r="CH44" i="11"/>
  <c r="CG44" i="11"/>
  <c r="CF44" i="11"/>
  <c r="CE44" i="11"/>
  <c r="CD44" i="11"/>
  <c r="BF44" i="11"/>
  <c r="BE44" i="11"/>
  <c r="BD44" i="11"/>
  <c r="BC44" i="11"/>
  <c r="BB44" i="11"/>
  <c r="AD44" i="11"/>
  <c r="AC44" i="11"/>
  <c r="AB44" i="11"/>
  <c r="AA44" i="11"/>
  <c r="Z44" i="11"/>
  <c r="CH43" i="11"/>
  <c r="CG43" i="11"/>
  <c r="CF43" i="11"/>
  <c r="CE43" i="11"/>
  <c r="CD43" i="11"/>
  <c r="BF43" i="11"/>
  <c r="BE43" i="11"/>
  <c r="BD43" i="11"/>
  <c r="BC43" i="11"/>
  <c r="BB43" i="11"/>
  <c r="AD43" i="11"/>
  <c r="AC43" i="11"/>
  <c r="AB43" i="11"/>
  <c r="AA43" i="11"/>
  <c r="Z43" i="11"/>
  <c r="CH42" i="11"/>
  <c r="CG42" i="11"/>
  <c r="CF42" i="11"/>
  <c r="CE42" i="11"/>
  <c r="CD42" i="11"/>
  <c r="BF42" i="11"/>
  <c r="BE42" i="11"/>
  <c r="BD42" i="11"/>
  <c r="BC42" i="11"/>
  <c r="BB42" i="11"/>
  <c r="AD42" i="11"/>
  <c r="AC42" i="11"/>
  <c r="AB42" i="11"/>
  <c r="AA42" i="11"/>
  <c r="Z42" i="11"/>
  <c r="CH41" i="11"/>
  <c r="CG41" i="11"/>
  <c r="CF41" i="11"/>
  <c r="CE41" i="11"/>
  <c r="CD41" i="11"/>
  <c r="BF41" i="11"/>
  <c r="BE41" i="11"/>
  <c r="BD41" i="11"/>
  <c r="BC41" i="11"/>
  <c r="BB41" i="11"/>
  <c r="AD41" i="11"/>
  <c r="AC41" i="11"/>
  <c r="AB41" i="11"/>
  <c r="AA41" i="11"/>
  <c r="Z41" i="11"/>
  <c r="CI58" i="11"/>
  <c r="CI59" i="11"/>
  <c r="CI60" i="11"/>
  <c r="CI61" i="11"/>
  <c r="CI62" i="11"/>
  <c r="CI63" i="11"/>
  <c r="CI64" i="11"/>
  <c r="CI65" i="11"/>
  <c r="CI66" i="11"/>
  <c r="CI67" i="11"/>
  <c r="CI68" i="11"/>
  <c r="CI69" i="11"/>
  <c r="CI70" i="11"/>
  <c r="CI71" i="11"/>
  <c r="CH88" i="11"/>
  <c r="CG88" i="11"/>
  <c r="CF88" i="11"/>
  <c r="CE88" i="11"/>
  <c r="CD88" i="11"/>
  <c r="CH87" i="11"/>
  <c r="CG87" i="11"/>
  <c r="CF87" i="11"/>
  <c r="CE87" i="11"/>
  <c r="CD87" i="11"/>
  <c r="CH86" i="11"/>
  <c r="CG86" i="11"/>
  <c r="CF86" i="11"/>
  <c r="CE86" i="11"/>
  <c r="CD86" i="11"/>
  <c r="CH85" i="11"/>
  <c r="CG85" i="11"/>
  <c r="CF85" i="11"/>
  <c r="CE85" i="11"/>
  <c r="CD85" i="11"/>
  <c r="CH84" i="11"/>
  <c r="CG84" i="11"/>
  <c r="CF84" i="11"/>
  <c r="CE84" i="11"/>
  <c r="CD84" i="11"/>
  <c r="CH83" i="11"/>
  <c r="CG83" i="11"/>
  <c r="CF83" i="11"/>
  <c r="CE83" i="11"/>
  <c r="CD83" i="11"/>
  <c r="CH82" i="11"/>
  <c r="CG82" i="11"/>
  <c r="CF82" i="11"/>
  <c r="CE82" i="11"/>
  <c r="CD82" i="11"/>
  <c r="CH81" i="11"/>
  <c r="CG81" i="11"/>
  <c r="CF81" i="11"/>
  <c r="CE81" i="11"/>
  <c r="CD81" i="11"/>
  <c r="CH80" i="11"/>
  <c r="CG80" i="11"/>
  <c r="CF80" i="11"/>
  <c r="CE80" i="11"/>
  <c r="CD80" i="11"/>
  <c r="CH79" i="11"/>
  <c r="CG79" i="11"/>
  <c r="CF79" i="11"/>
  <c r="CE79" i="11"/>
  <c r="CD79" i="11"/>
  <c r="CH78" i="11"/>
  <c r="CG78" i="11"/>
  <c r="CF78" i="11"/>
  <c r="CE78" i="11"/>
  <c r="CD78" i="11"/>
  <c r="CH77" i="11"/>
  <c r="CG77" i="11"/>
  <c r="CF77" i="11"/>
  <c r="CE77" i="11"/>
  <c r="CD77" i="11"/>
  <c r="CH76" i="11"/>
  <c r="CG76" i="11"/>
  <c r="CF76" i="11"/>
  <c r="CE76" i="11"/>
  <c r="CD76" i="11"/>
  <c r="CH75" i="11"/>
  <c r="CG75" i="11"/>
  <c r="CF75" i="11"/>
  <c r="CE75" i="11"/>
  <c r="CD75" i="11"/>
  <c r="CB89" i="11"/>
  <c r="BU89" i="11"/>
  <c r="BN89" i="11"/>
  <c r="BG89" i="11"/>
  <c r="AZ89" i="11"/>
  <c r="AS89" i="11"/>
  <c r="AL89" i="11"/>
  <c r="AE89" i="11"/>
  <c r="X89" i="11"/>
  <c r="Q89" i="11"/>
  <c r="J89" i="11"/>
  <c r="C89" i="11"/>
  <c r="CI88" i="11"/>
  <c r="CI87" i="11"/>
  <c r="CI86" i="11"/>
  <c r="CI85" i="11"/>
  <c r="CI84" i="11"/>
  <c r="CI83" i="11"/>
  <c r="CI82" i="11"/>
  <c r="CI81" i="11"/>
  <c r="CI80" i="11"/>
  <c r="CI79" i="11"/>
  <c r="CI78" i="11"/>
  <c r="CI77" i="11"/>
  <c r="CI76" i="11"/>
  <c r="CI75" i="11"/>
  <c r="C93" i="11"/>
  <c r="J93" i="11"/>
  <c r="Q93" i="11"/>
  <c r="X93" i="11"/>
  <c r="AE93" i="11"/>
  <c r="AL93" i="11"/>
  <c r="AS93" i="11"/>
  <c r="AZ93" i="11"/>
  <c r="BG93" i="11"/>
  <c r="BN93" i="11"/>
  <c r="BU93" i="11"/>
  <c r="CB93" i="11"/>
  <c r="B99" i="11"/>
  <c r="B100" i="11"/>
  <c r="CC41" i="11" l="1"/>
  <c r="BA44" i="11"/>
  <c r="Y47" i="11"/>
  <c r="CC49" i="11"/>
  <c r="BA52" i="11"/>
  <c r="BA58" i="11"/>
  <c r="BA62" i="11"/>
  <c r="BA66" i="11"/>
  <c r="BA70" i="11"/>
  <c r="Y41" i="11"/>
  <c r="CC43" i="11"/>
  <c r="BA46" i="11"/>
  <c r="Y49" i="11"/>
  <c r="CC51" i="11"/>
  <c r="BA54" i="11"/>
  <c r="BA61" i="11"/>
  <c r="BA65" i="11"/>
  <c r="BA69" i="11"/>
  <c r="CC42" i="11"/>
  <c r="BA45" i="11"/>
  <c r="Y48" i="11"/>
  <c r="CC50" i="11"/>
  <c r="BA53" i="11"/>
  <c r="CC59" i="11"/>
  <c r="CC63" i="11"/>
  <c r="CC67" i="11"/>
  <c r="CC71" i="11"/>
  <c r="BA43" i="11"/>
  <c r="Y46" i="11"/>
  <c r="CC48" i="11"/>
  <c r="BA51" i="11"/>
  <c r="Y54" i="11"/>
  <c r="CC60" i="11"/>
  <c r="CC64" i="11"/>
  <c r="CC68" i="11"/>
  <c r="BA42" i="11"/>
  <c r="Y45" i="11"/>
  <c r="CC47" i="11"/>
  <c r="BA50" i="11"/>
  <c r="Y53" i="11"/>
  <c r="BA59" i="11"/>
  <c r="BA63" i="11"/>
  <c r="BA67" i="11"/>
  <c r="BA71" i="11"/>
  <c r="BA41" i="11"/>
  <c r="Y44" i="11"/>
  <c r="CC46" i="11"/>
  <c r="BA49" i="11"/>
  <c r="Y52" i="11"/>
  <c r="CC54" i="11"/>
  <c r="CC61" i="11"/>
  <c r="CC65" i="11"/>
  <c r="CC69" i="11"/>
  <c r="Y43" i="11"/>
  <c r="CC45" i="11"/>
  <c r="BA48" i="11"/>
  <c r="Y51" i="11"/>
  <c r="CC53" i="11"/>
  <c r="BA60" i="11"/>
  <c r="BA64" i="11"/>
  <c r="BA68" i="11"/>
  <c r="Y42" i="11"/>
  <c r="CC44" i="11"/>
  <c r="BA47" i="11"/>
  <c r="Y50" i="11"/>
  <c r="CC52" i="11"/>
  <c r="CC58" i="11"/>
  <c r="CC62" i="11"/>
  <c r="CC66" i="11"/>
  <c r="CC70" i="11"/>
  <c r="Y77" i="11"/>
  <c r="Y85" i="11"/>
  <c r="AM79" i="11"/>
  <c r="AM87" i="11"/>
  <c r="CC75" i="11"/>
  <c r="CC83" i="11"/>
  <c r="Y81" i="11"/>
  <c r="AM75" i="11"/>
  <c r="AM83" i="11"/>
  <c r="BA77" i="11"/>
  <c r="BA85" i="11"/>
  <c r="BO79" i="11"/>
  <c r="BO87" i="11"/>
  <c r="BO84" i="11"/>
  <c r="BA81" i="11"/>
  <c r="BO75" i="11"/>
  <c r="BO83" i="11"/>
  <c r="CC87" i="11"/>
  <c r="CC79" i="11"/>
  <c r="Y79" i="11"/>
  <c r="Y87" i="11"/>
  <c r="AM81" i="11"/>
  <c r="BO85" i="11"/>
  <c r="BA75" i="11"/>
  <c r="BA83" i="11"/>
  <c r="BO77" i="11"/>
  <c r="Y80" i="11"/>
  <c r="Y88" i="11"/>
  <c r="AM82" i="11"/>
  <c r="BA76" i="11"/>
  <c r="BA84" i="11"/>
  <c r="BO78" i="11"/>
  <c r="BO86" i="11"/>
  <c r="CC76" i="11"/>
  <c r="CC84" i="11"/>
  <c r="Y82" i="11"/>
  <c r="AM76" i="11"/>
  <c r="AM84" i="11"/>
  <c r="BA78" i="11"/>
  <c r="BA86" i="11"/>
  <c r="BO80" i="11"/>
  <c r="CC78" i="11"/>
  <c r="CC86" i="11"/>
  <c r="Y76" i="11"/>
  <c r="Y84" i="11"/>
  <c r="AM78" i="11"/>
  <c r="AM86" i="11"/>
  <c r="BA80" i="11"/>
  <c r="BA88" i="11"/>
  <c r="BO82" i="11"/>
  <c r="CC80" i="11"/>
  <c r="CC88" i="11"/>
  <c r="Y78" i="11"/>
  <c r="Y86" i="11"/>
  <c r="AM80" i="11"/>
  <c r="AM88" i="11"/>
  <c r="BA82" i="11"/>
  <c r="BO76" i="11"/>
  <c r="CC85" i="11"/>
  <c r="Y75" i="11"/>
  <c r="Y83" i="11"/>
  <c r="AM77" i="11"/>
  <c r="AM85" i="11"/>
  <c r="BA79" i="11"/>
  <c r="BA87" i="11"/>
  <c r="BO81" i="11"/>
  <c r="CC77" i="11"/>
  <c r="CC82" i="11"/>
  <c r="BO88" i="11"/>
  <c r="CC81" i="11"/>
  <c r="D80" i="11"/>
  <c r="G89" i="11"/>
  <c r="S89" i="11"/>
  <c r="AC89" i="11"/>
  <c r="AO89" i="11"/>
  <c r="AY89" i="11"/>
  <c r="BK89" i="11"/>
  <c r="BW89" i="11"/>
  <c r="BZ89" i="11"/>
  <c r="CG89" i="11"/>
  <c r="AG89" i="11"/>
  <c r="AP89" i="11"/>
  <c r="BL89" i="11"/>
  <c r="BX89" i="11"/>
  <c r="CH89" i="11"/>
  <c r="I89" i="11"/>
  <c r="U89" i="11"/>
  <c r="AQ89" i="11"/>
  <c r="BC89" i="11"/>
  <c r="BM89" i="11"/>
  <c r="BY89" i="11"/>
  <c r="CI89" i="11"/>
  <c r="C102" i="11" s="1"/>
  <c r="V89" i="11"/>
  <c r="AH89" i="11"/>
  <c r="AR89" i="11"/>
  <c r="BD89" i="11"/>
  <c r="AI89" i="11"/>
  <c r="BE89" i="11"/>
  <c r="Z89" i="11"/>
  <c r="AV89" i="11"/>
  <c r="BR89" i="11"/>
  <c r="W89" i="11"/>
  <c r="CA89" i="11"/>
  <c r="AJ89" i="11"/>
  <c r="BF89" i="11"/>
  <c r="CD89" i="11"/>
  <c r="O89" i="11"/>
  <c r="AA89" i="11"/>
  <c r="AK89" i="11"/>
  <c r="AW89" i="11"/>
  <c r="BI89" i="11"/>
  <c r="BS89" i="11"/>
  <c r="CE89" i="11"/>
  <c r="M89" i="11"/>
  <c r="BQ89" i="11"/>
  <c r="F89" i="11"/>
  <c r="P89" i="11"/>
  <c r="AB89" i="11"/>
  <c r="AX89" i="11"/>
  <c r="BJ89" i="11"/>
  <c r="BT89" i="11"/>
  <c r="CF89" i="11"/>
  <c r="H89" i="11"/>
  <c r="T89" i="11"/>
  <c r="AD89" i="11"/>
  <c r="N89" i="11"/>
  <c r="E89" i="11"/>
  <c r="BB89" i="11"/>
  <c r="D75" i="11"/>
  <c r="AU89" i="11"/>
  <c r="AN89" i="11"/>
  <c r="L89" i="11"/>
  <c r="BP89" i="11"/>
  <c r="CB72" i="11"/>
  <c r="BU72" i="11"/>
  <c r="BN72" i="11"/>
  <c r="BG72" i="11"/>
  <c r="CB55" i="11"/>
  <c r="CB95" i="11" s="1"/>
  <c r="BU55" i="11"/>
  <c r="BU95" i="11" s="1"/>
  <c r="BN55" i="11"/>
  <c r="BG55" i="11"/>
  <c r="AZ72" i="11"/>
  <c r="AS72" i="11"/>
  <c r="AL72" i="11"/>
  <c r="AE72" i="11"/>
  <c r="AZ55" i="11"/>
  <c r="AZ95" i="11" s="1"/>
  <c r="AS55" i="11"/>
  <c r="AS95" i="11" s="1"/>
  <c r="AL55" i="11"/>
  <c r="AE55" i="11"/>
  <c r="X72" i="11"/>
  <c r="Q72" i="11"/>
  <c r="X55" i="11"/>
  <c r="X95" i="11" s="1"/>
  <c r="Q55" i="11"/>
  <c r="Q95" i="11" s="1"/>
  <c r="J72" i="11"/>
  <c r="C72" i="11"/>
  <c r="J55" i="11"/>
  <c r="CC37" i="11"/>
  <c r="BV37" i="11"/>
  <c r="BO37" i="11"/>
  <c r="BH37" i="11"/>
  <c r="CC36" i="11"/>
  <c r="BV36" i="11"/>
  <c r="BO36" i="11"/>
  <c r="BH36" i="11"/>
  <c r="CC35" i="11"/>
  <c r="BV35" i="11"/>
  <c r="BO35" i="11"/>
  <c r="BH35" i="11"/>
  <c r="CC34" i="11"/>
  <c r="BV34" i="11"/>
  <c r="BO34" i="11"/>
  <c r="BH34" i="11"/>
  <c r="CC33" i="11"/>
  <c r="BV33" i="11"/>
  <c r="BO33" i="11"/>
  <c r="BH33" i="11"/>
  <c r="CC32" i="11"/>
  <c r="BV32" i="11"/>
  <c r="BO32" i="11"/>
  <c r="BH32" i="11"/>
  <c r="CC31" i="11"/>
  <c r="BV31" i="11"/>
  <c r="BO31" i="11"/>
  <c r="BH31" i="11"/>
  <c r="BA37" i="11"/>
  <c r="AT37" i="11"/>
  <c r="BA36" i="11"/>
  <c r="AT36" i="11"/>
  <c r="BA35" i="11"/>
  <c r="AT35" i="11"/>
  <c r="BA34" i="11"/>
  <c r="AT34" i="11"/>
  <c r="BA33" i="11"/>
  <c r="AT33" i="11"/>
  <c r="BA32" i="11"/>
  <c r="AT32" i="11"/>
  <c r="BA31" i="11"/>
  <c r="AT31" i="11"/>
  <c r="AM37" i="11"/>
  <c r="AF37" i="11"/>
  <c r="AM36" i="11"/>
  <c r="AF36" i="11"/>
  <c r="AM35" i="11"/>
  <c r="AF35" i="11"/>
  <c r="AM34" i="11"/>
  <c r="AF34" i="11"/>
  <c r="AM33" i="11"/>
  <c r="AF33" i="11"/>
  <c r="AM32" i="11"/>
  <c r="AF32" i="11"/>
  <c r="AM31" i="11"/>
  <c r="AF31" i="11"/>
  <c r="Y37" i="11"/>
  <c r="R37" i="11"/>
  <c r="Y36" i="11"/>
  <c r="R36" i="11"/>
  <c r="Y35" i="11"/>
  <c r="R35" i="11"/>
  <c r="Y34" i="11"/>
  <c r="R34" i="11"/>
  <c r="Y33" i="11"/>
  <c r="R33" i="11"/>
  <c r="Y32" i="11"/>
  <c r="R32" i="11"/>
  <c r="Y31" i="11"/>
  <c r="R31" i="11"/>
  <c r="K37" i="11"/>
  <c r="K36" i="11"/>
  <c r="K35" i="11"/>
  <c r="K34" i="11"/>
  <c r="K33" i="11"/>
  <c r="K32" i="11"/>
  <c r="K31" i="11"/>
  <c r="D31" i="11"/>
  <c r="D32" i="11"/>
  <c r="D33" i="11"/>
  <c r="D34" i="11"/>
  <c r="D35" i="11"/>
  <c r="D36" i="11"/>
  <c r="D37" i="11"/>
  <c r="K18" i="11"/>
  <c r="K19" i="11"/>
  <c r="K20" i="11"/>
  <c r="K21" i="11"/>
  <c r="K22" i="11"/>
  <c r="K23" i="11"/>
  <c r="K24" i="11"/>
  <c r="K25" i="11"/>
  <c r="K26" i="11"/>
  <c r="K27" i="11"/>
  <c r="D5" i="11"/>
  <c r="D6" i="11"/>
  <c r="D7" i="11"/>
  <c r="CH38" i="11"/>
  <c r="CG38" i="11"/>
  <c r="CF38" i="11"/>
  <c r="CE38" i="11"/>
  <c r="CD38" i="11"/>
  <c r="CB38" i="11"/>
  <c r="CA38" i="11"/>
  <c r="BZ38" i="11"/>
  <c r="BY38" i="11"/>
  <c r="BX38" i="11"/>
  <c r="BW38" i="11"/>
  <c r="BU38" i="11"/>
  <c r="BT38" i="11"/>
  <c r="BS38" i="11"/>
  <c r="BR38" i="11"/>
  <c r="BQ38" i="11"/>
  <c r="BP38" i="11"/>
  <c r="BN38" i="11"/>
  <c r="BM38" i="11"/>
  <c r="BL38" i="11"/>
  <c r="BK38" i="11"/>
  <c r="BJ38" i="11"/>
  <c r="BI38" i="11"/>
  <c r="BG38" i="11"/>
  <c r="CH28" i="11"/>
  <c r="CG28" i="11"/>
  <c r="CF28" i="11"/>
  <c r="CE28" i="11"/>
  <c r="CD28" i="11"/>
  <c r="CB28" i="11"/>
  <c r="CB94" i="11" s="1"/>
  <c r="CA28" i="11"/>
  <c r="BZ28" i="11"/>
  <c r="BY28" i="11"/>
  <c r="BX28" i="11"/>
  <c r="BW28" i="11"/>
  <c r="BU28" i="11"/>
  <c r="BU94" i="11" s="1"/>
  <c r="BU96" i="11" s="1"/>
  <c r="BT28" i="11"/>
  <c r="BS28" i="11"/>
  <c r="BR28" i="11"/>
  <c r="BQ28" i="11"/>
  <c r="BP28" i="11"/>
  <c r="BN28" i="11"/>
  <c r="BN94" i="11" s="1"/>
  <c r="BM28" i="11"/>
  <c r="BL28" i="11"/>
  <c r="BK28" i="11"/>
  <c r="BJ28" i="11"/>
  <c r="BI28" i="11"/>
  <c r="BG28" i="11"/>
  <c r="BG94" i="11" s="1"/>
  <c r="CH15" i="11"/>
  <c r="CH93" i="11" s="1"/>
  <c r="CG15" i="11"/>
  <c r="CG93" i="11" s="1"/>
  <c r="CF15" i="11"/>
  <c r="CF93" i="11" s="1"/>
  <c r="CE15" i="11"/>
  <c r="CE93" i="11" s="1"/>
  <c r="CD15" i="11"/>
  <c r="CB15" i="11"/>
  <c r="CA15" i="11"/>
  <c r="CA93" i="11" s="1"/>
  <c r="BZ15" i="11"/>
  <c r="BZ93" i="11" s="1"/>
  <c r="BY15" i="11"/>
  <c r="BY93" i="11" s="1"/>
  <c r="BX15" i="11"/>
  <c r="BX93" i="11" s="1"/>
  <c r="BW15" i="11"/>
  <c r="BU15" i="11"/>
  <c r="BT15" i="11"/>
  <c r="BT93" i="11" s="1"/>
  <c r="BS15" i="11"/>
  <c r="BS93" i="11" s="1"/>
  <c r="BR15" i="11"/>
  <c r="BR93" i="11" s="1"/>
  <c r="BQ15" i="11"/>
  <c r="BQ93" i="11" s="1"/>
  <c r="BP15" i="11"/>
  <c r="BN15" i="11"/>
  <c r="BM15" i="11"/>
  <c r="BM93" i="11" s="1"/>
  <c r="BL15" i="11"/>
  <c r="BL93" i="11" s="1"/>
  <c r="BK15" i="11"/>
  <c r="BK93" i="11" s="1"/>
  <c r="BJ15" i="11"/>
  <c r="BJ93" i="11" s="1"/>
  <c r="BI15" i="11"/>
  <c r="BG15" i="11"/>
  <c r="BF38" i="11"/>
  <c r="BE38" i="11"/>
  <c r="BD38" i="11"/>
  <c r="BC38" i="11"/>
  <c r="BB38" i="11"/>
  <c r="AZ38" i="11"/>
  <c r="AY38" i="11"/>
  <c r="AX38" i="11"/>
  <c r="AW38" i="11"/>
  <c r="AV38" i="11"/>
  <c r="AU38" i="11"/>
  <c r="AS38" i="11"/>
  <c r="AR38" i="11"/>
  <c r="AQ38" i="11"/>
  <c r="AP38" i="11"/>
  <c r="AO38" i="11"/>
  <c r="AN38" i="11"/>
  <c r="AL38" i="11"/>
  <c r="AK38" i="11"/>
  <c r="AJ38" i="11"/>
  <c r="AI38" i="11"/>
  <c r="AH38" i="11"/>
  <c r="AG38" i="11"/>
  <c r="AE38" i="11"/>
  <c r="BF28" i="11"/>
  <c r="BE28" i="11"/>
  <c r="BD28" i="11"/>
  <c r="BC28" i="11"/>
  <c r="BB28" i="11"/>
  <c r="AZ28" i="11"/>
  <c r="AZ94" i="11" s="1"/>
  <c r="AY28" i="11"/>
  <c r="AX28" i="11"/>
  <c r="AW28" i="11"/>
  <c r="AV28" i="11"/>
  <c r="AU28" i="11"/>
  <c r="AS28" i="11"/>
  <c r="AS94" i="11" s="1"/>
  <c r="AR28" i="11"/>
  <c r="AQ28" i="11"/>
  <c r="AP28" i="11"/>
  <c r="AO28" i="11"/>
  <c r="AN28" i="11"/>
  <c r="AL28" i="11"/>
  <c r="AL94" i="11" s="1"/>
  <c r="AK28" i="11"/>
  <c r="AJ28" i="11"/>
  <c r="AI28" i="11"/>
  <c r="AH28" i="11"/>
  <c r="AG28" i="11"/>
  <c r="AE28" i="11"/>
  <c r="AE94" i="11" s="1"/>
  <c r="BF15" i="11"/>
  <c r="BF93" i="11" s="1"/>
  <c r="BE15" i="11"/>
  <c r="BE93" i="11" s="1"/>
  <c r="BD15" i="11"/>
  <c r="BD93" i="11" s="1"/>
  <c r="BC15" i="11"/>
  <c r="BC93" i="11" s="1"/>
  <c r="BB15" i="11"/>
  <c r="AZ15" i="11"/>
  <c r="AY15" i="11"/>
  <c r="AY93" i="11" s="1"/>
  <c r="AX15" i="11"/>
  <c r="AX93" i="11" s="1"/>
  <c r="AW15" i="11"/>
  <c r="AW93" i="11" s="1"/>
  <c r="AV15" i="11"/>
  <c r="AV93" i="11" s="1"/>
  <c r="AU15" i="11"/>
  <c r="AS15" i="11"/>
  <c r="AR15" i="11"/>
  <c r="AR93" i="11" s="1"/>
  <c r="AQ15" i="11"/>
  <c r="AQ93" i="11" s="1"/>
  <c r="AP15" i="11"/>
  <c r="AP93" i="11" s="1"/>
  <c r="AO15" i="11"/>
  <c r="AO93" i="11" s="1"/>
  <c r="AN15" i="11"/>
  <c r="AL15" i="11"/>
  <c r="AK15" i="11"/>
  <c r="AK93" i="11" s="1"/>
  <c r="AJ15" i="11"/>
  <c r="AJ93" i="11" s="1"/>
  <c r="AI15" i="11"/>
  <c r="AI93" i="11" s="1"/>
  <c r="AH15" i="11"/>
  <c r="AH93" i="11" s="1"/>
  <c r="AG15" i="11"/>
  <c r="AE15" i="11"/>
  <c r="AD38" i="11"/>
  <c r="AC38" i="11"/>
  <c r="AB38" i="11"/>
  <c r="AA38" i="11"/>
  <c r="Z38" i="11"/>
  <c r="X38" i="11"/>
  <c r="W38" i="11"/>
  <c r="V38" i="11"/>
  <c r="U38" i="11"/>
  <c r="T38" i="11"/>
  <c r="S38" i="11"/>
  <c r="Q38" i="11"/>
  <c r="AD28" i="11"/>
  <c r="AC28" i="11"/>
  <c r="AB28" i="11"/>
  <c r="AA28" i="11"/>
  <c r="Z28" i="11"/>
  <c r="X28" i="11"/>
  <c r="X94" i="11" s="1"/>
  <c r="W28" i="11"/>
  <c r="V28" i="11"/>
  <c r="U28" i="11"/>
  <c r="T28" i="11"/>
  <c r="S28" i="11"/>
  <c r="Q28" i="11"/>
  <c r="Q94" i="11" s="1"/>
  <c r="AD15" i="11"/>
  <c r="AD93" i="11" s="1"/>
  <c r="AC15" i="11"/>
  <c r="AC93" i="11" s="1"/>
  <c r="AB15" i="11"/>
  <c r="AB93" i="11" s="1"/>
  <c r="AA15" i="11"/>
  <c r="AA93" i="11" s="1"/>
  <c r="Z15" i="11"/>
  <c r="X15" i="11"/>
  <c r="W15" i="11"/>
  <c r="W93" i="11" s="1"/>
  <c r="V15" i="11"/>
  <c r="V93" i="11" s="1"/>
  <c r="U15" i="11"/>
  <c r="U93" i="11" s="1"/>
  <c r="T15" i="11"/>
  <c r="T93" i="11" s="1"/>
  <c r="S15" i="11"/>
  <c r="Q15" i="11"/>
  <c r="P38" i="11"/>
  <c r="O38" i="11"/>
  <c r="N38" i="11"/>
  <c r="M38" i="11"/>
  <c r="L38" i="11"/>
  <c r="J38" i="11"/>
  <c r="P28" i="11"/>
  <c r="O28" i="11"/>
  <c r="N28" i="11"/>
  <c r="M28" i="11"/>
  <c r="L28" i="11"/>
  <c r="J28" i="11"/>
  <c r="J94" i="11" s="1"/>
  <c r="P93" i="11"/>
  <c r="O93" i="11"/>
  <c r="N93" i="11"/>
  <c r="M93" i="11"/>
  <c r="I28" i="11"/>
  <c r="E28" i="11"/>
  <c r="E38" i="11"/>
  <c r="F38" i="11"/>
  <c r="G38" i="11"/>
  <c r="E15" i="11"/>
  <c r="F15" i="11"/>
  <c r="F93" i="11" s="1"/>
  <c r="G15" i="11"/>
  <c r="G93" i="11" s="1"/>
  <c r="H15" i="11"/>
  <c r="H93" i="11" s="1"/>
  <c r="I15" i="11"/>
  <c r="I93" i="11" s="1"/>
  <c r="F28" i="11"/>
  <c r="G28" i="11"/>
  <c r="H28" i="11"/>
  <c r="H38" i="11"/>
  <c r="I38" i="11"/>
  <c r="AZ96" i="11" l="1"/>
  <c r="CB96" i="11"/>
  <c r="Q96" i="11"/>
  <c r="AS96" i="11"/>
  <c r="X96" i="11"/>
  <c r="BN96" i="11"/>
  <c r="AE95" i="11"/>
  <c r="AE96" i="11" s="1"/>
  <c r="BG95" i="11"/>
  <c r="BG96" i="11" s="1"/>
  <c r="J95" i="11"/>
  <c r="J96" i="11" s="1"/>
  <c r="AL95" i="11"/>
  <c r="AL96" i="11" s="1"/>
  <c r="BN95" i="11"/>
  <c r="CJ69" i="11"/>
  <c r="CJ63" i="11"/>
  <c r="CJ62" i="11"/>
  <c r="CJ67" i="11"/>
  <c r="CJ58" i="11"/>
  <c r="CJ64" i="11"/>
  <c r="CJ65" i="11"/>
  <c r="CJ71" i="11"/>
  <c r="CJ70" i="11"/>
  <c r="CJ59" i="11"/>
  <c r="CJ60" i="11"/>
  <c r="CJ68" i="11"/>
  <c r="CJ66" i="11"/>
  <c r="CJ61" i="11"/>
  <c r="D89" i="11"/>
  <c r="C90" i="11" s="1"/>
  <c r="BO89" i="11"/>
  <c r="BN90" i="11" s="1"/>
  <c r="BH89" i="11"/>
  <c r="BG90" i="11" s="1"/>
  <c r="CJ88" i="11"/>
  <c r="BA89" i="11"/>
  <c r="AZ90" i="11" s="1"/>
  <c r="CJ86" i="11"/>
  <c r="CC89" i="11"/>
  <c r="CB90" i="11" s="1"/>
  <c r="CJ77" i="11"/>
  <c r="CJ76" i="11"/>
  <c r="CJ85" i="11"/>
  <c r="CJ81" i="11"/>
  <c r="CJ78" i="11"/>
  <c r="CJ87" i="11"/>
  <c r="CJ83" i="11"/>
  <c r="CJ80" i="11"/>
  <c r="CJ84" i="11"/>
  <c r="CJ79" i="11"/>
  <c r="AF89" i="11"/>
  <c r="AE90" i="11" s="1"/>
  <c r="AM89" i="11"/>
  <c r="AL90" i="11" s="1"/>
  <c r="K89" i="11"/>
  <c r="J90" i="11" s="1"/>
  <c r="BV89" i="11"/>
  <c r="BU90" i="11" s="1"/>
  <c r="R89" i="11"/>
  <c r="Q90" i="11" s="1"/>
  <c r="Y89" i="11"/>
  <c r="X90" i="11" s="1"/>
  <c r="CJ82" i="11"/>
  <c r="AT89" i="11"/>
  <c r="AS90" i="11" s="1"/>
  <c r="CJ75" i="11"/>
  <c r="BH28" i="11"/>
  <c r="BH94" i="11" s="1"/>
  <c r="BH38" i="11"/>
  <c r="BG39" i="11" s="1"/>
  <c r="BV28" i="11"/>
  <c r="BV94" i="11" s="1"/>
  <c r="BV15" i="11"/>
  <c r="BV93" i="11" s="1"/>
  <c r="Y28" i="11"/>
  <c r="Y94" i="11" s="1"/>
  <c r="R28" i="11"/>
  <c r="R94" i="11" s="1"/>
  <c r="AK72" i="11"/>
  <c r="AW72" i="11"/>
  <c r="BI72" i="11"/>
  <c r="BO28" i="11"/>
  <c r="BO94" i="11" s="1"/>
  <c r="AG72" i="11"/>
  <c r="AQ72" i="11"/>
  <c r="BM72" i="11"/>
  <c r="CC28" i="11"/>
  <c r="CC94" i="11" s="1"/>
  <c r="K93" i="11"/>
  <c r="Y15" i="11"/>
  <c r="AT28" i="11"/>
  <c r="AT94" i="11" s="1"/>
  <c r="BA28" i="11"/>
  <c r="BA94" i="11" s="1"/>
  <c r="AF28" i="11"/>
  <c r="AF94" i="11" s="1"/>
  <c r="AM15" i="11"/>
  <c r="AM93" i="11" s="1"/>
  <c r="AT15" i="11"/>
  <c r="AT93" i="11" s="1"/>
  <c r="V55" i="11"/>
  <c r="AN72" i="11"/>
  <c r="AR72" i="11"/>
  <c r="S72" i="11"/>
  <c r="W72" i="11"/>
  <c r="AW55" i="11"/>
  <c r="AO72" i="11"/>
  <c r="AY72" i="11"/>
  <c r="BS55" i="11"/>
  <c r="BY55" i="11"/>
  <c r="BQ72" i="11"/>
  <c r="CA72" i="11"/>
  <c r="T72" i="11"/>
  <c r="AR55" i="11"/>
  <c r="AX55" i="11"/>
  <c r="AJ72" i="11"/>
  <c r="AV72" i="11"/>
  <c r="BL72" i="11"/>
  <c r="BX72" i="11"/>
  <c r="CI72" i="11"/>
  <c r="C101" i="11" s="1"/>
  <c r="BQ55" i="11"/>
  <c r="BJ72" i="11"/>
  <c r="R15" i="11"/>
  <c r="R93" i="11" s="1"/>
  <c r="S55" i="11"/>
  <c r="W55" i="11"/>
  <c r="AN55" i="11"/>
  <c r="AN95" i="11" s="1"/>
  <c r="AN96" i="11" s="1"/>
  <c r="BP72" i="11"/>
  <c r="BT72" i="11"/>
  <c r="CC15" i="11"/>
  <c r="CC93" i="11" s="1"/>
  <c r="AM28" i="11"/>
  <c r="AM94" i="11" s="1"/>
  <c r="U55" i="11"/>
  <c r="BZ72" i="11"/>
  <c r="V72" i="11"/>
  <c r="AO55" i="11"/>
  <c r="BI55" i="11"/>
  <c r="BM55" i="11"/>
  <c r="BR55" i="11"/>
  <c r="BL55" i="11"/>
  <c r="BW55" i="11"/>
  <c r="CA55" i="11"/>
  <c r="BK72" i="11"/>
  <c r="U72" i="11"/>
  <c r="AP55" i="11"/>
  <c r="AJ55" i="11"/>
  <c r="AX72" i="11"/>
  <c r="BJ55" i="11"/>
  <c r="BJ95" i="11" s="1"/>
  <c r="BJ96" i="11" s="1"/>
  <c r="AH55" i="11"/>
  <c r="AQ55" i="11"/>
  <c r="AG55" i="11"/>
  <c r="AK55" i="11"/>
  <c r="AU55" i="11"/>
  <c r="AY55" i="11"/>
  <c r="AI72" i="11"/>
  <c r="BP55" i="11"/>
  <c r="BT55" i="11"/>
  <c r="BZ55" i="11"/>
  <c r="BS72" i="11"/>
  <c r="BY72" i="11"/>
  <c r="BR72" i="11"/>
  <c r="BW72" i="11"/>
  <c r="BK55" i="11"/>
  <c r="BX55" i="11"/>
  <c r="AI55" i="11"/>
  <c r="AV55" i="11"/>
  <c r="AU72" i="11"/>
  <c r="AH72" i="11"/>
  <c r="AP72" i="11"/>
  <c r="T55" i="11"/>
  <c r="CC38" i="11"/>
  <c r="CB39" i="11" s="1"/>
  <c r="BC72" i="11"/>
  <c r="BO38" i="11"/>
  <c r="BN39" i="11" s="1"/>
  <c r="AF38" i="11"/>
  <c r="AE39" i="11" s="1"/>
  <c r="Z55" i="11"/>
  <c r="AD55" i="11"/>
  <c r="AD72" i="11"/>
  <c r="CE72" i="11"/>
  <c r="N72" i="11"/>
  <c r="N55" i="11"/>
  <c r="CG72" i="11"/>
  <c r="CH72" i="11"/>
  <c r="Z72" i="11"/>
  <c r="AC55" i="11"/>
  <c r="BE55" i="11"/>
  <c r="O72" i="11"/>
  <c r="O55" i="11"/>
  <c r="H72" i="11"/>
  <c r="BE72" i="11"/>
  <c r="BA38" i="11"/>
  <c r="AZ39" i="11" s="1"/>
  <c r="AC72" i="11"/>
  <c r="BD72" i="11"/>
  <c r="AB55" i="11"/>
  <c r="BD55" i="11"/>
  <c r="G72" i="11"/>
  <c r="AB72" i="11"/>
  <c r="E72" i="11"/>
  <c r="I72" i="11"/>
  <c r="L55" i="11"/>
  <c r="P55" i="11"/>
  <c r="F72" i="11"/>
  <c r="CF72" i="11"/>
  <c r="BC55" i="11"/>
  <c r="M72" i="11"/>
  <c r="CD72" i="11"/>
  <c r="BF55" i="11"/>
  <c r="AT38" i="11"/>
  <c r="AS39" i="11" s="1"/>
  <c r="BB72" i="11"/>
  <c r="BF72" i="11"/>
  <c r="L72" i="11"/>
  <c r="P72" i="11"/>
  <c r="M55" i="11"/>
  <c r="AA55" i="11"/>
  <c r="AA72" i="11"/>
  <c r="BB55" i="11"/>
  <c r="CD55" i="11"/>
  <c r="CH55" i="11"/>
  <c r="AF15" i="11"/>
  <c r="AF93" i="11" s="1"/>
  <c r="BH15" i="11"/>
  <c r="CE55" i="11"/>
  <c r="K28" i="11"/>
  <c r="K94" i="11" s="1"/>
  <c r="CF55" i="11"/>
  <c r="CG55" i="11"/>
  <c r="BO15" i="11"/>
  <c r="BO93" i="11" s="1"/>
  <c r="BA15" i="11"/>
  <c r="BA93" i="11" s="1"/>
  <c r="R38" i="11"/>
  <c r="Q39" i="11" s="1"/>
  <c r="Y38" i="11"/>
  <c r="X39" i="11" s="1"/>
  <c r="AM38" i="11"/>
  <c r="AL39" i="11" s="1"/>
  <c r="BV38" i="11"/>
  <c r="BU39" i="11" s="1"/>
  <c r="K38" i="11"/>
  <c r="J39" i="11" s="1"/>
  <c r="H55" i="11"/>
  <c r="I55" i="11"/>
  <c r="E55" i="11"/>
  <c r="G55" i="11"/>
  <c r="J16" i="11" l="1"/>
  <c r="AK95" i="11"/>
  <c r="AK96" i="11" s="1"/>
  <c r="AS29" i="11"/>
  <c r="BU29" i="11"/>
  <c r="BZ95" i="11"/>
  <c r="BZ96" i="11" s="1"/>
  <c r="AZ29" i="11"/>
  <c r="BL95" i="11"/>
  <c r="BL96" i="11" s="1"/>
  <c r="BT95" i="11"/>
  <c r="BT96" i="11" s="1"/>
  <c r="AH95" i="11"/>
  <c r="AH96" i="11" s="1"/>
  <c r="BW95" i="11"/>
  <c r="BW96" i="11" s="1"/>
  <c r="BP95" i="11"/>
  <c r="BP96" i="11" s="1"/>
  <c r="AR95" i="11"/>
  <c r="AR96" i="11" s="1"/>
  <c r="AW95" i="11"/>
  <c r="AW96" i="11" s="1"/>
  <c r="BX95" i="11"/>
  <c r="BX96" i="11" s="1"/>
  <c r="BQ95" i="11"/>
  <c r="BQ96" i="11" s="1"/>
  <c r="AI95" i="11"/>
  <c r="AI96" i="11" s="1"/>
  <c r="BR95" i="11"/>
  <c r="BR96" i="11" s="1"/>
  <c r="BI95" i="11"/>
  <c r="BI96" i="11" s="1"/>
  <c r="BG29" i="11"/>
  <c r="AG95" i="11"/>
  <c r="AG96" i="11" s="1"/>
  <c r="BU16" i="11"/>
  <c r="AQ95" i="11"/>
  <c r="AQ96" i="11" s="1"/>
  <c r="CA95" i="11"/>
  <c r="CA96" i="11" s="1"/>
  <c r="AX95" i="11"/>
  <c r="AX96" i="11" s="1"/>
  <c r="AV95" i="11"/>
  <c r="AV96" i="11" s="1"/>
  <c r="X29" i="11"/>
  <c r="AS16" i="11"/>
  <c r="CB29" i="11"/>
  <c r="AY95" i="11"/>
  <c r="AY96" i="11" s="1"/>
  <c r="AJ95" i="11"/>
  <c r="AJ96" i="11" s="1"/>
  <c r="BM95" i="11"/>
  <c r="BM96" i="11" s="1"/>
  <c r="BG16" i="11"/>
  <c r="BH93" i="11"/>
  <c r="AU95" i="11"/>
  <c r="AU96" i="11" s="1"/>
  <c r="AP95" i="11"/>
  <c r="AP96" i="11" s="1"/>
  <c r="X16" i="11"/>
  <c r="Y93" i="11"/>
  <c r="BS95" i="11"/>
  <c r="BS96" i="11" s="1"/>
  <c r="BK95" i="11"/>
  <c r="BK96" i="11" s="1"/>
  <c r="AO95" i="11"/>
  <c r="AO96" i="11" s="1"/>
  <c r="BY95" i="11"/>
  <c r="BY96" i="11" s="1"/>
  <c r="T95" i="11"/>
  <c r="T96" i="11" s="1"/>
  <c r="W95" i="11"/>
  <c r="W96" i="11" s="1"/>
  <c r="G95" i="11"/>
  <c r="G96" i="11" s="1"/>
  <c r="U95" i="11"/>
  <c r="U96" i="11" s="1"/>
  <c r="AC95" i="11"/>
  <c r="AC96" i="11" s="1"/>
  <c r="CG95" i="11"/>
  <c r="CG96" i="11" s="1"/>
  <c r="I95" i="11"/>
  <c r="I96" i="11" s="1"/>
  <c r="L95" i="11"/>
  <c r="L96" i="11" s="1"/>
  <c r="O95" i="11"/>
  <c r="O96" i="11" s="1"/>
  <c r="CE95" i="11"/>
  <c r="CE96" i="11" s="1"/>
  <c r="CH95" i="11"/>
  <c r="CH96" i="11" s="1"/>
  <c r="M95" i="11"/>
  <c r="M96" i="11" s="1"/>
  <c r="N95" i="11"/>
  <c r="N96" i="11" s="1"/>
  <c r="S95" i="11"/>
  <c r="S96" i="11" s="1"/>
  <c r="E95" i="11"/>
  <c r="E96" i="11" s="1"/>
  <c r="P95" i="11"/>
  <c r="P96" i="11" s="1"/>
  <c r="H95" i="11"/>
  <c r="H96" i="11" s="1"/>
  <c r="V95" i="11"/>
  <c r="V96" i="11" s="1"/>
  <c r="CF95" i="11"/>
  <c r="CF96" i="11" s="1"/>
  <c r="BC95" i="11"/>
  <c r="BC96" i="11" s="1"/>
  <c r="BE95" i="11"/>
  <c r="BE96" i="11" s="1"/>
  <c r="AA95" i="11"/>
  <c r="AA96" i="11" s="1"/>
  <c r="BD95" i="11"/>
  <c r="BD96" i="11" s="1"/>
  <c r="BF95" i="11"/>
  <c r="BF96" i="11" s="1"/>
  <c r="CD95" i="11"/>
  <c r="CD96" i="11" s="1"/>
  <c r="AB95" i="11"/>
  <c r="AB96" i="11" s="1"/>
  <c r="BB95" i="11"/>
  <c r="BB96" i="11" s="1"/>
  <c r="AD95" i="11"/>
  <c r="AD96" i="11" s="1"/>
  <c r="Z95" i="11"/>
  <c r="Z96" i="11" s="1"/>
  <c r="CJ89" i="11"/>
  <c r="CB16" i="11"/>
  <c r="BN29" i="11"/>
  <c r="Q29" i="11"/>
  <c r="J29" i="11"/>
  <c r="BA72" i="11"/>
  <c r="AZ73" i="11" s="1"/>
  <c r="AM55" i="11"/>
  <c r="AL16" i="11"/>
  <c r="BO55" i="11"/>
  <c r="BA55" i="11"/>
  <c r="AT72" i="11"/>
  <c r="AS73" i="11" s="1"/>
  <c r="AE29" i="11"/>
  <c r="Q16" i="11"/>
  <c r="AL29" i="11"/>
  <c r="AM72" i="11"/>
  <c r="AL73" i="11" s="1"/>
  <c r="AT55" i="11"/>
  <c r="BV55" i="11"/>
  <c r="BO72" i="11"/>
  <c r="BN73" i="11" s="1"/>
  <c r="Y72" i="11"/>
  <c r="X73" i="11" s="1"/>
  <c r="Y55" i="11"/>
  <c r="BN16" i="11"/>
  <c r="R55" i="11"/>
  <c r="BV72" i="11"/>
  <c r="BU73" i="11" s="1"/>
  <c r="AE16" i="11"/>
  <c r="AF72" i="11"/>
  <c r="AE73" i="11" s="1"/>
  <c r="BH72" i="11"/>
  <c r="BG73" i="11" s="1"/>
  <c r="CC72" i="11"/>
  <c r="CB73" i="11" s="1"/>
  <c r="AF55" i="11"/>
  <c r="BH55" i="11"/>
  <c r="CC55" i="11"/>
  <c r="R72" i="11"/>
  <c r="Q73" i="11" s="1"/>
  <c r="K72" i="11"/>
  <c r="J73" i="11" s="1"/>
  <c r="K55" i="11"/>
  <c r="D72" i="11"/>
  <c r="AZ16" i="11"/>
  <c r="K95" i="11" l="1"/>
  <c r="K96" i="11" s="1"/>
  <c r="J97" i="11" s="1"/>
  <c r="BV95" i="11"/>
  <c r="BV96" i="11" s="1"/>
  <c r="BU97" i="11" s="1"/>
  <c r="BA95" i="11"/>
  <c r="BA96" i="11" s="1"/>
  <c r="AZ97" i="11" s="1"/>
  <c r="CI90" i="11"/>
  <c r="D102" i="11"/>
  <c r="AM95" i="11"/>
  <c r="AM96" i="11" s="1"/>
  <c r="AL97" i="11" s="1"/>
  <c r="BO95" i="11"/>
  <c r="BO96" i="11" s="1"/>
  <c r="BN97" i="11" s="1"/>
  <c r="CC95" i="11"/>
  <c r="CC96" i="11" s="1"/>
  <c r="CB97" i="11" s="1"/>
  <c r="R95" i="11"/>
  <c r="R96" i="11" s="1"/>
  <c r="Q97" i="11" s="1"/>
  <c r="AT95" i="11"/>
  <c r="AT96" i="11" s="1"/>
  <c r="AS97" i="11" s="1"/>
  <c r="BH95" i="11"/>
  <c r="BH96" i="11" s="1"/>
  <c r="BG97" i="11" s="1"/>
  <c r="AF95" i="11"/>
  <c r="AF96" i="11" s="1"/>
  <c r="AE97" i="11" s="1"/>
  <c r="Y95" i="11"/>
  <c r="Y96" i="11" s="1"/>
  <c r="X97" i="11" s="1"/>
  <c r="AS56" i="11"/>
  <c r="AL56" i="11"/>
  <c r="Q56" i="11"/>
  <c r="BG56" i="11"/>
  <c r="J56" i="11"/>
  <c r="AE56" i="11"/>
  <c r="BU56" i="11"/>
  <c r="BN56" i="11"/>
  <c r="AZ56" i="11"/>
  <c r="X56" i="11"/>
  <c r="CB56" i="11"/>
  <c r="CJ72" i="11"/>
  <c r="D101" i="11" s="1"/>
  <c r="F55" i="11" l="1"/>
  <c r="F95" i="11" s="1"/>
  <c r="F96" i="11" s="1"/>
  <c r="D38" i="11" l="1"/>
  <c r="CJ32" i="11" l="1"/>
  <c r="CJ36" i="11"/>
  <c r="CJ5" i="11"/>
  <c r="CI42" i="11"/>
  <c r="CI43" i="11"/>
  <c r="CI44" i="11"/>
  <c r="CI45" i="11"/>
  <c r="CI46" i="11"/>
  <c r="CI47" i="11"/>
  <c r="CI48" i="11"/>
  <c r="CI49" i="11"/>
  <c r="CI50" i="11"/>
  <c r="CI51" i="11"/>
  <c r="CI52" i="11"/>
  <c r="CI53" i="11"/>
  <c r="CI54" i="11"/>
  <c r="CI41" i="11"/>
  <c r="CI32" i="11"/>
  <c r="CI33" i="11"/>
  <c r="CI34" i="11"/>
  <c r="CI35" i="11"/>
  <c r="CI36" i="11"/>
  <c r="CI37" i="11"/>
  <c r="CI31" i="11"/>
  <c r="CI19" i="11"/>
  <c r="CI20" i="11"/>
  <c r="CI21" i="11"/>
  <c r="CI22" i="11"/>
  <c r="CI23" i="11"/>
  <c r="CI24" i="11"/>
  <c r="CI25" i="11"/>
  <c r="CI26" i="11"/>
  <c r="CI27" i="11"/>
  <c r="CI18" i="11"/>
  <c r="CI6" i="11"/>
  <c r="CI7" i="11"/>
  <c r="CI8" i="11"/>
  <c r="CI9" i="11"/>
  <c r="CI10" i="11"/>
  <c r="CI11" i="11"/>
  <c r="CI12" i="11"/>
  <c r="CI13" i="11"/>
  <c r="CI14" i="11"/>
  <c r="CI5" i="11"/>
  <c r="C55" i="11"/>
  <c r="C95" i="11" s="1"/>
  <c r="C38" i="11"/>
  <c r="C28" i="11"/>
  <c r="D27" i="11"/>
  <c r="D26" i="11"/>
  <c r="D25" i="11"/>
  <c r="D24" i="11"/>
  <c r="D23" i="11"/>
  <c r="D22" i="11"/>
  <c r="D21" i="11"/>
  <c r="D20" i="11"/>
  <c r="D19" i="11"/>
  <c r="D18" i="11"/>
  <c r="C15" i="11"/>
  <c r="D14" i="11"/>
  <c r="D13" i="11"/>
  <c r="D12" i="11"/>
  <c r="D11" i="11"/>
  <c r="D10" i="11"/>
  <c r="D9" i="11"/>
  <c r="D8" i="11"/>
  <c r="C94" i="11" l="1"/>
  <c r="C96" i="11" s="1"/>
  <c r="CI96" i="11" s="1"/>
  <c r="CI15" i="11"/>
  <c r="CI93" i="11" s="1"/>
  <c r="CI38" i="11"/>
  <c r="CI39" i="11" s="1"/>
  <c r="CI28" i="11"/>
  <c r="CI55" i="11"/>
  <c r="CJ24" i="11"/>
  <c r="D28" i="11"/>
  <c r="CJ33" i="11"/>
  <c r="CJ34" i="11"/>
  <c r="CJ37" i="11"/>
  <c r="CJ35" i="11"/>
  <c r="CJ31" i="11"/>
  <c r="CJ8" i="11"/>
  <c r="CJ12" i="11"/>
  <c r="CJ7" i="11"/>
  <c r="CJ21" i="11"/>
  <c r="CJ25" i="11"/>
  <c r="CJ20" i="11"/>
  <c r="CJ22" i="11"/>
  <c r="CJ26" i="11"/>
  <c r="CJ11" i="11"/>
  <c r="CJ19" i="11"/>
  <c r="CJ23" i="11"/>
  <c r="CJ27" i="11"/>
  <c r="CJ14" i="11"/>
  <c r="CJ51" i="11"/>
  <c r="CJ43" i="11"/>
  <c r="CJ52" i="11"/>
  <c r="CJ10" i="11"/>
  <c r="CJ44" i="11"/>
  <c r="CJ9" i="11"/>
  <c r="CJ13" i="11"/>
  <c r="CJ18" i="11"/>
  <c r="CJ47" i="11"/>
  <c r="CJ49" i="11"/>
  <c r="CJ45" i="11"/>
  <c r="CJ53" i="11"/>
  <c r="CJ48" i="11"/>
  <c r="CJ42" i="11"/>
  <c r="CJ50" i="11"/>
  <c r="CJ6" i="11"/>
  <c r="CJ46" i="11"/>
  <c r="CJ54" i="11"/>
  <c r="CJ41" i="11"/>
  <c r="D15" i="11"/>
  <c r="D93" i="11" s="1"/>
  <c r="D55" i="11"/>
  <c r="D95" i="11" s="1"/>
  <c r="C39" i="11"/>
  <c r="C73" i="11"/>
  <c r="CI94" i="11" l="1"/>
  <c r="C99" i="11"/>
  <c r="CI95" i="11"/>
  <c r="C100" i="11"/>
  <c r="C103" i="11" s="1"/>
  <c r="C29" i="11"/>
  <c r="D94" i="11"/>
  <c r="D96" i="11" s="1"/>
  <c r="C97" i="11" s="1"/>
  <c r="CJ15" i="11"/>
  <c r="CJ93" i="11" s="1"/>
  <c r="CJ55" i="11"/>
  <c r="CJ38" i="11"/>
  <c r="CJ28" i="11"/>
  <c r="C56" i="11"/>
  <c r="C16" i="11"/>
  <c r="C104" i="11" l="1"/>
  <c r="CJ94" i="11"/>
  <c r="D99" i="11"/>
  <c r="CJ95" i="11"/>
  <c r="D100" i="11"/>
  <c r="D103" i="11" s="1"/>
  <c r="CJ96" i="11"/>
  <c r="CI97" i="11" s="1"/>
  <c r="CI16" i="11"/>
  <c r="CI29" i="11"/>
  <c r="CI73" i="11"/>
  <c r="CI56" i="11"/>
  <c r="D104" i="11" l="1"/>
  <c r="C105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04" refreshedVersion="6" minRefreshableVersion="5">
    <extLst>
      <ext xmlns:x15="http://schemas.microsoft.com/office/spreadsheetml/2010/11/main" uri="{DE250136-89BD-433C-8126-D09CA5730AF9}">
        <x15:connection id="Calendar-1d581f79-12a0-44f8-80f5-a875f7fe68e2"/>
      </ext>
    </extLst>
  </connection>
  <connection id="2" xr16:uid="{00000000-0015-0000-FFFF-FFFF01000000}" name="LinkedTable_Table4" type="102" refreshedVersion="6" minRefreshableVersion="5">
    <extLst>
      <ext xmlns:x15="http://schemas.microsoft.com/office/spreadsheetml/2010/11/main" uri="{DE250136-89BD-433C-8126-D09CA5730AF9}">
        <x15:connection id="Sample-90ff89d5-38d5-4426-94de-fa253cef6517">
          <x15:rangePr sourceName="_xlcn.LinkedTable_Table41"/>
        </x15:connection>
      </ext>
    </extLst>
  </connection>
  <connection id="3" xr16:uid="{00000000-0015-0000-FFFF-FFFF0200000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<sst xmlns="http://schemas.openxmlformats.org/spreadsheetml/2006/main" count="614" uniqueCount="149">
  <si>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</si>
  <si>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</si>
  <si>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</si>
  <si>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</si>
  <si>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</si>
  <si>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</si>
  <si>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</si>
  <si>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</si>
  <si>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</si>
  <si>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</si>
  <si>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</si>
  <si>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</si>
  <si>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</si>
  <si>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Gastos</t>
  </si>
  <si>
    <t>Saldo do Mês</t>
  </si>
  <si>
    <t>TOTAIS</t>
  </si>
  <si>
    <t>TOTAL (MES)</t>
  </si>
  <si>
    <t>Planejado</t>
  </si>
  <si>
    <t>Realizado</t>
  </si>
  <si>
    <t>Total Planejado</t>
  </si>
  <si>
    <t>Total Realizado</t>
  </si>
  <si>
    <t>SALDO</t>
  </si>
  <si>
    <t>Gastos Fixos</t>
  </si>
  <si>
    <t>Gastos Variáveis</t>
  </si>
  <si>
    <t>Categoria</t>
  </si>
  <si>
    <t>Cartões</t>
  </si>
  <si>
    <t>-</t>
  </si>
  <si>
    <t>Investimentos</t>
  </si>
  <si>
    <t>Renda Pessoal</t>
  </si>
  <si>
    <t>Renda 1</t>
  </si>
  <si>
    <t>Renda 2</t>
  </si>
  <si>
    <t>Renda 3</t>
  </si>
  <si>
    <t>Renda 4</t>
  </si>
  <si>
    <t>Renda 5</t>
  </si>
  <si>
    <t>Renda 6</t>
  </si>
  <si>
    <t>Fixo 1</t>
  </si>
  <si>
    <t>Fixo 2</t>
  </si>
  <si>
    <t>Fixo 3</t>
  </si>
  <si>
    <t>Fixo 4</t>
  </si>
  <si>
    <t>Fixo 5</t>
  </si>
  <si>
    <t>Fixo 6</t>
  </si>
  <si>
    <t>Fixo 7</t>
  </si>
  <si>
    <t>Fixo 8</t>
  </si>
  <si>
    <t>Fixo 9</t>
  </si>
  <si>
    <t>Fixo 10</t>
  </si>
  <si>
    <t>Fixo 11</t>
  </si>
  <si>
    <t>Fixo 12</t>
  </si>
  <si>
    <t>Fixo 13</t>
  </si>
  <si>
    <t>Fixo 14</t>
  </si>
  <si>
    <t>Variável 1</t>
  </si>
  <si>
    <t>Variável 2</t>
  </si>
  <si>
    <t>Variável 3</t>
  </si>
  <si>
    <t>Variável 4</t>
  </si>
  <si>
    <t>Variável 5</t>
  </si>
  <si>
    <t>Variável 6</t>
  </si>
  <si>
    <t>Variável 7</t>
  </si>
  <si>
    <t>Variável 8</t>
  </si>
  <si>
    <t>Variável 9</t>
  </si>
  <si>
    <t>Variável 10</t>
  </si>
  <si>
    <t>Variável 11</t>
  </si>
  <si>
    <t>Variável 12</t>
  </si>
  <si>
    <t>Variável 13</t>
  </si>
  <si>
    <t>Variável 14</t>
  </si>
  <si>
    <t>Investimento 1</t>
  </si>
  <si>
    <t>Investimento 2</t>
  </si>
  <si>
    <t>Investimento 3</t>
  </si>
  <si>
    <t>Investimento 4</t>
  </si>
  <si>
    <t>Investimento 5</t>
  </si>
  <si>
    <t>Investimento 6</t>
  </si>
  <si>
    <t>Investimento 7</t>
  </si>
  <si>
    <t>Investimento 8</t>
  </si>
  <si>
    <t>Investimento 9</t>
  </si>
  <si>
    <t>Investimento 10</t>
  </si>
  <si>
    <t>Renda 7</t>
  </si>
  <si>
    <t>Renda 8</t>
  </si>
  <si>
    <t>Renda 9</t>
  </si>
  <si>
    <t>Renda 10</t>
  </si>
  <si>
    <t>Renda</t>
  </si>
  <si>
    <t>Geral do Mês</t>
  </si>
  <si>
    <t xml:space="preserve">Planejamento de Gastos </t>
  </si>
  <si>
    <t>Mês Final</t>
  </si>
  <si>
    <t>Método de Pagamento</t>
  </si>
  <si>
    <t>Dinheiro</t>
  </si>
  <si>
    <t>Valor</t>
  </si>
  <si>
    <t>Mês de Compra</t>
  </si>
  <si>
    <t>Semana</t>
  </si>
  <si>
    <t>CC</t>
  </si>
  <si>
    <t>CC Mastercard Black</t>
  </si>
  <si>
    <t>RESUMO</t>
  </si>
  <si>
    <t>Taxas e Impostos</t>
  </si>
  <si>
    <t>Taxa 2</t>
  </si>
  <si>
    <t>Taxa 3</t>
  </si>
  <si>
    <t>Taxa 4</t>
  </si>
  <si>
    <t>Taxa 5</t>
  </si>
  <si>
    <t>Taxa 6</t>
  </si>
  <si>
    <t>Taxa 7</t>
  </si>
  <si>
    <t>Taxa 8</t>
  </si>
  <si>
    <t>Taxa 9</t>
  </si>
  <si>
    <t>Taxa 10</t>
  </si>
  <si>
    <t>Taxa 11</t>
  </si>
  <si>
    <t>Taxa 12</t>
  </si>
  <si>
    <t>Taxa 13</t>
  </si>
  <si>
    <t>Taxa 14</t>
  </si>
  <si>
    <t>Fixo</t>
  </si>
  <si>
    <t>Taxas</t>
  </si>
  <si>
    <t>IR</t>
  </si>
  <si>
    <t>Gastos Totais</t>
  </si>
  <si>
    <t>Banco 1</t>
  </si>
  <si>
    <t>Banco 2</t>
  </si>
  <si>
    <t>Banco 3</t>
  </si>
  <si>
    <t>CC Visa Black</t>
  </si>
  <si>
    <t>CC Mastercard</t>
  </si>
  <si>
    <t>Entrada</t>
  </si>
  <si>
    <t>Salário</t>
  </si>
  <si>
    <t>Aluguel</t>
  </si>
  <si>
    <t>Gasolina</t>
  </si>
  <si>
    <t>Variável</t>
  </si>
  <si>
    <t>Imposto</t>
  </si>
  <si>
    <t>Subcategoria</t>
  </si>
  <si>
    <t>As rendas/despesas deverão ser prioritariamente inseridas na planilha 'Entradas'</t>
  </si>
  <si>
    <t>O orçamento foi dividido em 6 categorias: Investimentos, Renda, Método de Pagamento, Gastos Fixos, Gastos Variáveis, Taxas</t>
  </si>
  <si>
    <t>5a</t>
  </si>
  <si>
    <t>Na planilha 'Entradas':</t>
  </si>
  <si>
    <t>5b</t>
  </si>
  <si>
    <t>Coluna Entrada: Nomeie o tipo de gastos para controle pessoal, seguindo o modelo do seu extrato bancário ou um nome para você associar à renda/despesa</t>
  </si>
  <si>
    <t>Coluna Método de Pagamento: Insira se foi feito através do cartão de crédito (CC) ou qual foi o banco utilizado na renda/despesa.</t>
  </si>
  <si>
    <t>5c</t>
  </si>
  <si>
    <t>5d</t>
  </si>
  <si>
    <r>
      <t xml:space="preserve">Coluna Valor: </t>
    </r>
    <r>
      <rPr>
        <b/>
        <sz val="10"/>
        <rFont val="Arial"/>
        <family val="2"/>
      </rPr>
      <t>Positivo</t>
    </r>
    <r>
      <rPr>
        <sz val="10"/>
        <rFont val="Arial"/>
        <family val="2"/>
      </rPr>
      <t xml:space="preserve"> para renda, </t>
    </r>
    <r>
      <rPr>
        <b/>
        <sz val="10"/>
        <rFont val="Arial"/>
        <family val="2"/>
      </rPr>
      <t>Negativo</t>
    </r>
    <r>
      <rPr>
        <sz val="10"/>
        <rFont val="Arial"/>
        <family val="2"/>
      </rPr>
      <t xml:space="preserve"> para despesa.</t>
    </r>
  </si>
  <si>
    <t>Mês de compra, Mês final: Insira o número do mês equivalente ao mês de compra e ao mês final de pagamento (ex: abril = 4)</t>
  </si>
  <si>
    <t>5e</t>
  </si>
  <si>
    <t>5f</t>
  </si>
  <si>
    <t>Compras únicas terão mês de compra e mês final similares.</t>
  </si>
  <si>
    <t>Especifique a semana de compra para melhor acompanhamento do seu fluxo de caixa, compras no cartão de crédito devem entrar na categoria "CC"</t>
  </si>
  <si>
    <t>5g</t>
  </si>
  <si>
    <t>Especifique a categoria e subcategoria para associar à renda/despesa</t>
  </si>
  <si>
    <t>5h</t>
  </si>
  <si>
    <t>Fique atento! Ao mudar o nome da subcategoria, é preciso atualizar na planilha Entrada</t>
  </si>
  <si>
    <t>Essa planilha é um pontapé inicial! Use os dados para criar gráficos para entender melhor seus gastos e onde você pode melhorar!</t>
  </si>
  <si>
    <t>Como Usar?!</t>
  </si>
  <si>
    <t>Na planilha 'Orçamento 2020':</t>
  </si>
  <si>
    <t>7a</t>
  </si>
  <si>
    <t>Use as abas planejamento para criar metas ao longo do ano nos seus diferentes gastos. Compare o planejado com o real e veja onde você pode melhorar!</t>
  </si>
  <si>
    <t>7b</t>
  </si>
  <si>
    <t xml:space="preserve">Os dados dos seus investimentos devem ser colocados diretamente na planilha </t>
  </si>
  <si>
    <t>A planilha 'Orçamento 2020' é responsiva aos dados inseridos na planilha 'Entradas'.</t>
  </si>
  <si>
    <t>Cada categoria tem subcategorias que podem ser editadas para o nome que for mais adequado à sua renda/despesa.</t>
  </si>
  <si>
    <t>7c</t>
  </si>
  <si>
    <t>Existem linhas resumo para o total de gastos no mês, semana e ano para cada categoria. Use delas para criar gráficos e aprimorar seu controle nos gastos!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</si>
</sst>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.00_);[Red]_(* \(#,##0.00\);_(* &quot;-&quot;??_);_(@_)"/>
    <numFmt numFmtId="167" formatCode="_-[$R$-416]\ * #,##0.00_-;\-[$R$-416]\ * #,##0.00_-;_-[$R$-416]\ * &quot;-&quot;??_-;_-@_-"/>
    <numFmt numFmtId="168" formatCode="&quot;R$&quot;#,##0.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i/>
      <sz val="2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Tahoma"/>
      <family val="2"/>
    </font>
    <font>
      <b/>
      <i/>
      <sz val="20"/>
      <color theme="1"/>
      <name val="Tahoma"/>
      <family val="2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 tint="0.499984740745262"/>
      <name val="Tahoma"/>
      <family val="2"/>
    </font>
    <font>
      <b/>
      <sz val="10"/>
      <color theme="0" tint="-4.9989318521683403E-2"/>
      <name val="Tahoma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rgb="FFFFD9E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9" tint="0.79998168889431442"/>
      <name val="Tahoma"/>
      <family val="2"/>
    </font>
    <font>
      <b/>
      <i/>
      <sz val="11"/>
      <color theme="0"/>
      <name val="Calibri"/>
      <family val="2"/>
      <scheme val="minor"/>
    </font>
    <font>
      <i/>
      <sz val="11"/>
      <color rgb="FFFFD9E9"/>
      <name val="Calibri"/>
      <family val="2"/>
      <scheme val="minor"/>
    </font>
    <font>
      <b/>
      <sz val="16"/>
      <color theme="0"/>
      <name val="Tahoma"/>
      <family val="2"/>
    </font>
    <font>
      <b/>
      <i/>
      <sz val="20"/>
      <color theme="0"/>
      <name val="Tahoma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Tahoma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Arial"/>
      <family val="2"/>
    </font>
    <font>
      <sz val="11"/>
      <color indexed="17"/>
      <name val="Calibri"/>
      <family val="2"/>
      <scheme val="minor"/>
    </font>
    <font>
      <sz val="11"/>
      <color theme="1" tint="0.499984740745262"/>
      <name val="Tahoma"/>
      <family val="2"/>
    </font>
    <font>
      <sz val="11"/>
      <color rgb="FF9C0006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7457F"/>
        <bgColor indexed="64"/>
      </patternFill>
    </fill>
    <fill>
      <patternFill patternType="solid">
        <fgColor rgb="FFB9B0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E48F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EFCDCD"/>
        <bgColor indexed="64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44" fontId="22" fillId="8" borderId="15">
      <protection locked="0"/>
    </xf>
    <xf numFmtId="44" fontId="23" fillId="9" borderId="15" applyBorder="0">
      <protection locked="0"/>
    </xf>
    <xf numFmtId="44" fontId="15" fillId="21" borderId="8" applyFont="0" applyBorder="0" applyAlignment="0" applyProtection="0">
      <alignment horizontal="center"/>
      <protection locked="0"/>
    </xf>
    <xf numFmtId="44" fontId="24" fillId="10" borderId="8" applyBorder="0" applyAlignment="0" applyProtection="0">
      <alignment horizontal="center"/>
      <protection locked="0"/>
    </xf>
    <xf numFmtId="0" fontId="19" fillId="11" borderId="19" applyFont="0" applyBorder="0" applyAlignment="0">
      <alignment horizontal="center" vertical="center"/>
    </xf>
    <xf numFmtId="44" fontId="15" fillId="12" borderId="8" applyNumberFormat="0" applyBorder="0" applyAlignment="0" applyProtection="0">
      <alignment horizontal="center"/>
      <protection locked="0"/>
    </xf>
    <xf numFmtId="44" fontId="27" fillId="13" borderId="15" applyAlignment="0">
      <protection locked="0"/>
    </xf>
    <xf numFmtId="0" fontId="30" fillId="14" borderId="0" applyNumberFormat="0" applyBorder="0" applyAlignment="0" applyProtection="0"/>
    <xf numFmtId="44" fontId="31" fillId="16" borderId="8">
      <alignment horizontal="center"/>
      <protection locked="0"/>
    </xf>
    <xf numFmtId="0" fontId="1" fillId="15" borderId="0" applyNumberFormat="0" applyBorder="0" applyAlignment="0" applyProtection="0"/>
    <xf numFmtId="0" fontId="18" fillId="19" borderId="0" applyFont="0" applyBorder="0" applyAlignment="0" applyProtection="0"/>
    <xf numFmtId="44" fontId="31" fillId="17" borderId="8">
      <alignment horizontal="center"/>
      <protection locked="0"/>
    </xf>
    <xf numFmtId="44" fontId="15" fillId="18" borderId="8" applyFont="0">
      <protection locked="0"/>
    </xf>
    <xf numFmtId="44" fontId="23" fillId="20" borderId="15" applyFont="0" applyBorder="0">
      <protection locked="0"/>
    </xf>
    <xf numFmtId="44" fontId="23" fillId="9" borderId="15" applyFont="0" applyBorder="0" applyAlignment="0">
      <protection locked="0"/>
    </xf>
    <xf numFmtId="44" fontId="23" fillId="9" borderId="6" applyBorder="0" applyProtection="0">
      <protection locked="0"/>
    </xf>
    <xf numFmtId="44" fontId="23" fillId="22" borderId="6" applyFont="0" applyBorder="0" applyProtection="0">
      <protection locked="0"/>
    </xf>
    <xf numFmtId="0" fontId="47" fillId="23" borderId="0" applyNumberFormat="0" applyBorder="0" applyAlignment="0" applyProtection="0"/>
  </cellStyleXfs>
  <cellXfs count="173">
    <xf numFmtId="0" fontId="0" fillId="0" borderId="0" xfId="0"/>
    <xf numFmtId="0" fontId="1" fillId="4" borderId="18" xfId="23" applyFont="1" applyBorder="1" applyProtection="1">
      <protection locked="0"/>
    </xf>
    <xf numFmtId="0" fontId="1" fillId="6" borderId="28" xfId="26" applyFont="1" applyBorder="1" applyProtection="1">
      <protection locked="0"/>
    </xf>
    <xf numFmtId="0" fontId="20" fillId="19" borderId="8" xfId="38" applyFont="1" applyBorder="1" applyProtection="1">
      <protection locked="0"/>
    </xf>
    <xf numFmtId="164" fontId="1" fillId="6" borderId="13" xfId="26" applyNumberFormat="1" applyFont="1" applyBorder="1" applyProtection="1">
      <protection locked="0"/>
    </xf>
    <xf numFmtId="164" fontId="1" fillId="6" borderId="6" xfId="26" applyNumberFormat="1" applyFont="1" applyBorder="1" applyProtection="1">
      <protection locked="0"/>
    </xf>
    <xf numFmtId="164" fontId="1" fillId="6" borderId="29" xfId="26" applyNumberFormat="1" applyFont="1" applyBorder="1" applyProtection="1">
      <protection locked="0"/>
    </xf>
    <xf numFmtId="0" fontId="20" fillId="19" borderId="8" xfId="38" applyFont="1" applyBorder="1" applyAlignment="1" applyProtection="1">
      <alignment horizontal="center"/>
      <protection locked="0"/>
    </xf>
    <xf numFmtId="167" fontId="39" fillId="4" borderId="13" xfId="1" applyNumberFormat="1" applyFont="1" applyFill="1" applyBorder="1" applyProtection="1">
      <protection locked="0"/>
    </xf>
    <xf numFmtId="167" fontId="1" fillId="4" borderId="6" xfId="23" applyNumberFormat="1" applyFont="1" applyBorder="1" applyProtection="1">
      <protection locked="0"/>
    </xf>
    <xf numFmtId="0" fontId="41" fillId="0" borderId="0" xfId="0" applyFont="1" applyProtection="1">
      <protection locked="0"/>
    </xf>
    <xf numFmtId="164" fontId="41" fillId="0" borderId="0" xfId="0" applyNumberFormat="1" applyFont="1" applyProtection="1">
      <protection locked="0"/>
    </xf>
    <xf numFmtId="44" fontId="18" fillId="18" borderId="8" xfId="1" applyNumberFormat="1" applyFont="1" applyFill="1" applyBorder="1" applyProtection="1">
      <protection locked="0"/>
    </xf>
    <xf numFmtId="44" fontId="18" fillId="18" borderId="27" xfId="1" applyNumberFormat="1" applyFont="1" applyFill="1" applyBorder="1" applyAlignment="1" applyProtection="1">
      <protection locked="0"/>
    </xf>
    <xf numFmtId="44" fontId="18" fillId="18" borderId="26" xfId="1" applyNumberFormat="1" applyFont="1" applyFill="1" applyBorder="1" applyAlignment="1" applyProtection="1">
      <protection locked="0"/>
    </xf>
    <xf numFmtId="44" fontId="18" fillId="18" borderId="12" xfId="1" applyNumberFormat="1" applyFont="1" applyFill="1" applyBorder="1" applyAlignment="1" applyProtection="1">
      <protection locked="0"/>
    </xf>
    <xf numFmtId="44" fontId="20" fillId="18" borderId="8" xfId="1" applyNumberFormat="1" applyFont="1" applyFill="1" applyBorder="1" applyProtection="1">
      <protection locked="0"/>
    </xf>
    <xf numFmtId="0" fontId="39" fillId="18" borderId="27" xfId="1" applyNumberFormat="1" applyFont="1" applyFill="1" applyBorder="1" applyAlignment="1" applyProtection="1">
      <protection locked="0"/>
    </xf>
    <xf numFmtId="0" fontId="39" fillId="18" borderId="26" xfId="1" applyNumberFormat="1" applyFont="1" applyFill="1" applyBorder="1" applyAlignment="1" applyProtection="1">
      <protection locked="0"/>
    </xf>
    <xf numFmtId="0" fontId="39" fillId="18" borderId="12" xfId="1" applyNumberFormat="1" applyFont="1" applyFill="1" applyBorder="1" applyAlignment="1" applyProtection="1">
      <protection locked="0"/>
    </xf>
    <xf numFmtId="44" fontId="39" fillId="18" borderId="27" xfId="1" applyNumberFormat="1" applyFont="1" applyFill="1" applyBorder="1" applyAlignment="1" applyProtection="1">
      <protection locked="0"/>
    </xf>
    <xf numFmtId="44" fontId="39" fillId="18" borderId="26" xfId="1" applyNumberFormat="1" applyFont="1" applyFill="1" applyBorder="1" applyAlignment="1" applyProtection="1">
      <protection locked="0"/>
    </xf>
    <xf numFmtId="44" fontId="39" fillId="18" borderId="12" xfId="1" applyNumberFormat="1" applyFont="1" applyFill="1" applyBorder="1" applyAlignment="1" applyProtection="1">
      <protection locked="0"/>
    </xf>
    <xf numFmtId="0" fontId="41" fillId="0" borderId="2" xfId="0" applyFont="1" applyBorder="1" applyProtection="1">
      <protection locked="0"/>
    </xf>
    <xf numFmtId="164" fontId="41" fillId="0" borderId="3" xfId="0" applyNumberFormat="1" applyFont="1" applyBorder="1" applyProtection="1">
      <protection locked="0"/>
    </xf>
    <xf numFmtId="164" fontId="20" fillId="19" borderId="14" xfId="38" applyNumberFormat="1" applyFont="1" applyBorder="1" applyProtection="1">
      <protection locked="0"/>
    </xf>
    <xf numFmtId="0" fontId="20" fillId="19" borderId="18" xfId="38" applyFont="1" applyBorder="1" applyProtection="1">
      <protection locked="0"/>
    </xf>
    <xf numFmtId="164" fontId="41" fillId="0" borderId="0" xfId="0" applyNumberFormat="1" applyFont="1" applyBorder="1" applyProtection="1">
      <protection locked="0"/>
    </xf>
    <xf numFmtId="44" fontId="47" fillId="23" borderId="15" xfId="45" applyNumberFormat="1" applyBorder="1" applyProtection="1">
      <protection locked="0"/>
    </xf>
    <xf numFmtId="44" fontId="47" fillId="23" borderId="8" xfId="45" applyNumberFormat="1" applyBorder="1" applyProtection="1">
      <protection locked="0"/>
    </xf>
    <xf numFmtId="44" fontId="4" fillId="4" borderId="15" xfId="23" applyNumberFormat="1" applyBorder="1" applyProtection="1">
      <protection locked="0"/>
    </xf>
    <xf numFmtId="0" fontId="27" fillId="6" borderId="13" xfId="26" applyNumberFormat="1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44" fontId="34" fillId="18" borderId="26" xfId="40" applyFont="1" applyBorder="1" applyAlignment="1" applyProtection="1">
      <alignment horizontal="center"/>
      <protection locked="0"/>
    </xf>
    <xf numFmtId="44" fontId="34" fillId="18" borderId="12" xfId="40" applyFont="1" applyBorder="1" applyAlignment="1" applyProtection="1">
      <alignment horizontal="center"/>
      <protection locked="0"/>
    </xf>
    <xf numFmtId="44" fontId="34" fillId="18" borderId="27" xfId="40" applyFont="1" applyBorder="1" applyAlignment="1" applyProtection="1">
      <protection locked="0"/>
    </xf>
    <xf numFmtId="44" fontId="34" fillId="18" borderId="12" xfId="4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4" fontId="25" fillId="18" borderId="8" xfId="40" applyFont="1" applyAlignment="1" applyProtection="1">
      <alignment horizontal="center"/>
      <protection locked="0"/>
    </xf>
    <xf numFmtId="44" fontId="25" fillId="18" borderId="8" xfId="40" applyFont="1" applyProtection="1">
      <protection locked="0"/>
    </xf>
    <xf numFmtId="0" fontId="25" fillId="18" borderId="8" xfId="40" applyNumberFormat="1" applyFont="1" applyAlignment="1" applyProtection="1">
      <alignment horizontal="center" vertical="center"/>
      <protection locked="0"/>
    </xf>
    <xf numFmtId="44" fontId="26" fillId="18" borderId="8" xfId="40" applyFont="1" applyProtection="1">
      <protection locked="0"/>
    </xf>
    <xf numFmtId="0" fontId="9" fillId="0" borderId="0" xfId="0" applyFont="1" applyProtection="1">
      <protection locked="0"/>
    </xf>
    <xf numFmtId="0" fontId="20" fillId="11" borderId="8" xfId="32" applyFont="1" applyBorder="1" applyAlignment="1" applyProtection="1">
      <alignment horizontal="center"/>
      <protection locked="0"/>
    </xf>
    <xf numFmtId="0" fontId="20" fillId="11" borderId="34" xfId="1" applyFont="1" applyFill="1" applyBorder="1" applyAlignment="1" applyProtection="1">
      <alignment horizontal="center" vertical="center"/>
      <protection locked="0"/>
    </xf>
    <xf numFmtId="0" fontId="20" fillId="11" borderId="17" xfId="1" applyFont="1" applyFill="1" applyBorder="1" applyAlignment="1" applyProtection="1">
      <alignment horizontal="center" vertical="center"/>
      <protection locked="0"/>
    </xf>
    <xf numFmtId="0" fontId="20" fillId="11" borderId="27" xfId="1" applyFont="1" applyFill="1" applyBorder="1" applyAlignment="1" applyProtection="1">
      <alignment horizontal="center" vertical="center"/>
      <protection locked="0"/>
    </xf>
    <xf numFmtId="0" fontId="20" fillId="11" borderId="25" xfId="1" applyFont="1" applyFill="1" applyBorder="1" applyAlignment="1" applyProtection="1">
      <alignment vertical="center"/>
      <protection locked="0"/>
    </xf>
    <xf numFmtId="0" fontId="20" fillId="11" borderId="12" xfId="1" applyFont="1" applyFill="1" applyBorder="1" applyAlignment="1" applyProtection="1">
      <alignment vertical="center"/>
      <protection locked="0"/>
    </xf>
    <xf numFmtId="0" fontId="20" fillId="11" borderId="32" xfId="1" applyFont="1" applyFill="1" applyBorder="1" applyAlignment="1" applyProtection="1">
      <alignment horizontal="center" vertical="center"/>
      <protection locked="0"/>
    </xf>
    <xf numFmtId="0" fontId="32" fillId="11" borderId="17" xfId="32" applyFont="1" applyBorder="1" applyAlignment="1" applyProtection="1">
      <alignment horizontal="center" vertical="center"/>
      <protection locked="0"/>
    </xf>
    <xf numFmtId="0" fontId="20" fillId="11" borderId="17" xfId="32" applyFont="1" applyBorder="1" applyAlignment="1" applyProtection="1">
      <alignment horizontal="center" vertical="center"/>
      <protection locked="0"/>
    </xf>
    <xf numFmtId="0" fontId="21" fillId="7" borderId="0" xfId="27" applyFont="1" applyProtection="1">
      <protection locked="0"/>
    </xf>
    <xf numFmtId="167" fontId="17" fillId="2" borderId="6" xfId="21" applyNumberFormat="1" applyFont="1" applyFill="1" applyBorder="1" applyAlignment="1" applyProtection="1">
      <protection locked="0"/>
    </xf>
    <xf numFmtId="167" fontId="39" fillId="2" borderId="6" xfId="19" applyNumberFormat="1" applyFont="1" applyFill="1" applyBorder="1" applyAlignment="1" applyProtection="1">
      <protection locked="0"/>
    </xf>
    <xf numFmtId="164" fontId="1" fillId="6" borderId="15" xfId="26" applyNumberFormat="1" applyFont="1" applyBorder="1" applyProtection="1">
      <protection locked="0"/>
    </xf>
    <xf numFmtId="167" fontId="39" fillId="2" borderId="13" xfId="0" applyNumberFormat="1" applyFont="1" applyFill="1" applyBorder="1" applyAlignment="1" applyProtection="1">
      <protection locked="0"/>
    </xf>
    <xf numFmtId="167" fontId="39" fillId="2" borderId="6" xfId="0" applyNumberFormat="1" applyFont="1" applyFill="1" applyBorder="1" applyAlignment="1" applyProtection="1">
      <protection locked="0"/>
    </xf>
    <xf numFmtId="167" fontId="39" fillId="2" borderId="29" xfId="19" applyNumberFormat="1" applyFont="1" applyFill="1" applyBorder="1" applyAlignment="1" applyProtection="1">
      <protection locked="0"/>
    </xf>
    <xf numFmtId="0" fontId="20" fillId="11" borderId="8" xfId="32" applyFont="1" applyBorder="1" applyAlignment="1" applyProtection="1">
      <protection locked="0"/>
    </xf>
    <xf numFmtId="0" fontId="33" fillId="11" borderId="3" xfId="32" applyFont="1" applyBorder="1" applyAlignment="1" applyProtection="1">
      <protection locked="0"/>
    </xf>
    <xf numFmtId="0" fontId="20" fillId="11" borderId="12" xfId="32" applyFont="1" applyBorder="1" applyAlignment="1" applyProtection="1">
      <protection locked="0"/>
    </xf>
    <xf numFmtId="164" fontId="29" fillId="11" borderId="12" xfId="32" applyNumberFormat="1" applyFont="1" applyBorder="1" applyAlignment="1" applyProtection="1">
      <protection locked="0"/>
    </xf>
    <xf numFmtId="0" fontId="33" fillId="11" borderId="12" xfId="32" applyFont="1" applyBorder="1" applyAlignment="1" applyProtection="1">
      <protection locked="0"/>
    </xf>
    <xf numFmtId="164" fontId="20" fillId="11" borderId="21" xfId="32" applyNumberFormat="1" applyFont="1" applyBorder="1" applyAlignment="1" applyProtection="1">
      <protection locked="0"/>
    </xf>
    <xf numFmtId="9" fontId="41" fillId="0" borderId="12" xfId="20" applyFont="1" applyBorder="1" applyAlignment="1" applyProtection="1">
      <alignment horizontal="center"/>
      <protection locked="0"/>
    </xf>
    <xf numFmtId="0" fontId="19" fillId="19" borderId="19" xfId="38" applyFont="1" applyBorder="1" applyAlignment="1" applyProtection="1">
      <alignment horizontal="center" vertical="center"/>
      <protection locked="0"/>
    </xf>
    <xf numFmtId="0" fontId="18" fillId="19" borderId="17" xfId="38" applyFont="1" applyBorder="1" applyAlignment="1" applyProtection="1">
      <alignment horizontal="center" vertical="center"/>
      <protection locked="0"/>
    </xf>
    <xf numFmtId="0" fontId="18" fillId="19" borderId="19" xfId="38" applyFont="1" applyBorder="1" applyAlignment="1" applyProtection="1">
      <alignment horizontal="center" vertical="center"/>
      <protection locked="0"/>
    </xf>
    <xf numFmtId="0" fontId="18" fillId="19" borderId="25" xfId="38" applyFont="1" applyBorder="1" applyAlignment="1" applyProtection="1">
      <alignment vertical="center"/>
      <protection locked="0"/>
    </xf>
    <xf numFmtId="0" fontId="18" fillId="19" borderId="12" xfId="38" applyFont="1" applyBorder="1" applyAlignment="1" applyProtection="1">
      <alignment vertical="center"/>
      <protection locked="0"/>
    </xf>
    <xf numFmtId="0" fontId="32" fillId="19" borderId="33" xfId="38" applyFont="1" applyBorder="1" applyAlignment="1" applyProtection="1">
      <alignment horizontal="center" vertical="center"/>
      <protection locked="0"/>
    </xf>
    <xf numFmtId="0" fontId="20" fillId="19" borderId="17" xfId="38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5" fillId="0" borderId="0" xfId="1" applyFont="1" applyProtection="1">
      <protection locked="0"/>
    </xf>
    <xf numFmtId="167" fontId="39" fillId="2" borderId="13" xfId="1" applyNumberFormat="1" applyFont="1" applyFill="1" applyBorder="1" applyAlignment="1" applyProtection="1">
      <protection locked="0"/>
    </xf>
    <xf numFmtId="0" fontId="27" fillId="4" borderId="13" xfId="1" applyNumberFormat="1" applyFont="1" applyFill="1" applyBorder="1" applyProtection="1">
      <protection locked="0"/>
    </xf>
    <xf numFmtId="167" fontId="17" fillId="2" borderId="7" xfId="21" applyNumberFormat="1" applyFont="1" applyFill="1" applyBorder="1" applyAlignment="1" applyProtection="1">
      <protection locked="0"/>
    </xf>
    <xf numFmtId="164" fontId="1" fillId="4" borderId="14" xfId="23" applyNumberFormat="1" applyFont="1" applyBorder="1" applyProtection="1">
      <protection locked="0"/>
    </xf>
    <xf numFmtId="164" fontId="1" fillId="4" borderId="31" xfId="23" applyNumberFormat="1" applyFont="1" applyBorder="1" applyProtection="1">
      <protection locked="0"/>
    </xf>
    <xf numFmtId="167" fontId="40" fillId="2" borderId="6" xfId="0" applyNumberFormat="1" applyFont="1" applyFill="1" applyBorder="1" applyAlignment="1" applyProtection="1">
      <protection locked="0"/>
    </xf>
    <xf numFmtId="164" fontId="1" fillId="4" borderId="15" xfId="23" applyNumberFormat="1" applyFont="1" applyBorder="1" applyProtection="1">
      <protection locked="0"/>
    </xf>
    <xf numFmtId="164" fontId="1" fillId="4" borderId="30" xfId="23" applyNumberFormat="1" applyFont="1" applyBorder="1" applyProtection="1">
      <protection locked="0"/>
    </xf>
    <xf numFmtId="167" fontId="17" fillId="2" borderId="20" xfId="21" applyNumberFormat="1" applyFont="1" applyFill="1" applyBorder="1" applyAlignment="1" applyProtection="1">
      <protection locked="0"/>
    </xf>
    <xf numFmtId="167" fontId="40" fillId="2" borderId="9" xfId="0" applyNumberFormat="1" applyFont="1" applyFill="1" applyBorder="1" applyAlignment="1" applyProtection="1">
      <protection locked="0"/>
    </xf>
    <xf numFmtId="164" fontId="1" fillId="4" borderId="16" xfId="23" applyNumberFormat="1" applyFont="1" applyBorder="1" applyProtection="1">
      <protection locked="0"/>
    </xf>
    <xf numFmtId="0" fontId="19" fillId="19" borderId="12" xfId="38" applyFont="1" applyBorder="1" applyAlignment="1" applyProtection="1">
      <protection locked="0"/>
    </xf>
    <xf numFmtId="167" fontId="20" fillId="19" borderId="12" xfId="38" applyNumberFormat="1" applyFont="1" applyBorder="1" applyAlignment="1" applyProtection="1">
      <protection locked="0"/>
    </xf>
    <xf numFmtId="167" fontId="18" fillId="19" borderId="12" xfId="38" applyNumberFormat="1" applyFont="1" applyBorder="1" applyAlignment="1" applyProtection="1">
      <protection locked="0"/>
    </xf>
    <xf numFmtId="0" fontId="18" fillId="19" borderId="12" xfId="38" applyFont="1" applyBorder="1" applyAlignment="1" applyProtection="1">
      <protection locked="0"/>
    </xf>
    <xf numFmtId="164" fontId="20" fillId="19" borderId="21" xfId="38" applyNumberFormat="1" applyFont="1" applyBorder="1" applyProtection="1">
      <protection locked="0"/>
    </xf>
    <xf numFmtId="164" fontId="20" fillId="19" borderId="8" xfId="38" applyNumberFormat="1" applyFont="1" applyBorder="1" applyProtection="1">
      <protection locked="0"/>
    </xf>
    <xf numFmtId="9" fontId="41" fillId="0" borderId="12" xfId="20" applyFont="1" applyBorder="1" applyAlignment="1" applyProtection="1">
      <alignment horizontal="center"/>
      <protection locked="0"/>
    </xf>
    <xf numFmtId="44" fontId="20" fillId="18" borderId="8" xfId="40" applyFont="1" applyProtection="1">
      <protection locked="0"/>
    </xf>
    <xf numFmtId="44" fontId="32" fillId="18" borderId="8" xfId="40" applyFont="1" applyAlignment="1" applyProtection="1">
      <alignment horizontal="center"/>
      <protection locked="0"/>
    </xf>
    <xf numFmtId="44" fontId="20" fillId="18" borderId="8" xfId="40" applyFont="1" applyAlignment="1" applyProtection="1">
      <alignment horizontal="center"/>
      <protection locked="0"/>
    </xf>
    <xf numFmtId="44" fontId="42" fillId="21" borderId="14" xfId="30" applyFont="1" applyBorder="1" applyAlignment="1" applyProtection="1">
      <protection locked="0"/>
    </xf>
    <xf numFmtId="44" fontId="43" fillId="21" borderId="6" xfId="30" applyFont="1" applyBorder="1" applyAlignment="1" applyProtection="1">
      <protection locked="0"/>
    </xf>
    <xf numFmtId="44" fontId="43" fillId="21" borderId="6" xfId="30" quotePrefix="1" applyFont="1" applyBorder="1" applyAlignment="1" applyProtection="1">
      <protection locked="0"/>
    </xf>
    <xf numFmtId="44" fontId="43" fillId="21" borderId="18" xfId="30" applyFont="1" applyBorder="1" applyAlignment="1" applyProtection="1">
      <protection locked="0"/>
    </xf>
    <xf numFmtId="44" fontId="42" fillId="21" borderId="18" xfId="30" applyFont="1" applyBorder="1" applyAlignment="1" applyProtection="1">
      <protection locked="0"/>
    </xf>
    <xf numFmtId="44" fontId="43" fillId="21" borderId="13" xfId="30" applyFont="1" applyBorder="1" applyAlignment="1" applyProtection="1">
      <protection locked="0"/>
    </xf>
    <xf numFmtId="44" fontId="43" fillId="21" borderId="13" xfId="30" quotePrefix="1" applyFont="1" applyBorder="1" applyAlignment="1" applyProtection="1">
      <protection locked="0"/>
    </xf>
    <xf numFmtId="44" fontId="20" fillId="18" borderId="21" xfId="40" applyFont="1" applyBorder="1" applyProtection="1">
      <protection locked="0"/>
    </xf>
    <xf numFmtId="44" fontId="41" fillId="0" borderId="12" xfId="20" applyNumberFormat="1" applyFont="1" applyBorder="1" applyAlignment="1" applyProtection="1">
      <alignment horizontal="center"/>
      <protection locked="0"/>
    </xf>
    <xf numFmtId="44" fontId="32" fillId="18" borderId="8" xfId="40" applyFont="1" applyProtection="1">
      <protection locked="0"/>
    </xf>
    <xf numFmtId="44" fontId="43" fillId="9" borderId="15" xfId="29" applyFont="1" applyBorder="1" applyProtection="1">
      <protection locked="0"/>
    </xf>
    <xf numFmtId="0" fontId="43" fillId="9" borderId="13" xfId="29" applyNumberFormat="1" applyFont="1" applyBorder="1" applyAlignment="1" applyProtection="1">
      <alignment horizontal="center"/>
      <protection locked="0"/>
    </xf>
    <xf numFmtId="44" fontId="19" fillId="18" borderId="8" xfId="40" applyFont="1" applyProtection="1">
      <protection locked="0"/>
    </xf>
    <xf numFmtId="44" fontId="43" fillId="9" borderId="18" xfId="29" applyFont="1" applyBorder="1" applyProtection="1">
      <protection locked="0"/>
    </xf>
    <xf numFmtId="44" fontId="21" fillId="18" borderId="8" xfId="40" applyFont="1" applyProtection="1">
      <protection locked="0"/>
    </xf>
    <xf numFmtId="44" fontId="21" fillId="18" borderId="26" xfId="40" applyFont="1" applyBorder="1" applyProtection="1">
      <protection locked="0"/>
    </xf>
    <xf numFmtId="44" fontId="21" fillId="18" borderId="27" xfId="40" applyFont="1" applyBorder="1" applyProtection="1">
      <protection locked="0"/>
    </xf>
    <xf numFmtId="44" fontId="21" fillId="18" borderId="27" xfId="40" applyFont="1" applyBorder="1" applyAlignment="1" applyProtection="1">
      <protection locked="0"/>
    </xf>
    <xf numFmtId="44" fontId="21" fillId="18" borderId="26" xfId="40" applyFont="1" applyBorder="1" applyAlignment="1" applyProtection="1">
      <protection locked="0"/>
    </xf>
    <xf numFmtId="44" fontId="21" fillId="18" borderId="12" xfId="40" applyFont="1" applyBorder="1" applyAlignment="1" applyProtection="1">
      <protection locked="0"/>
    </xf>
    <xf numFmtId="0" fontId="7" fillId="11" borderId="22" xfId="32" applyFont="1" applyBorder="1" applyAlignment="1" applyProtection="1">
      <protection locked="0"/>
    </xf>
    <xf numFmtId="0" fontId="20" fillId="11" borderId="18" xfId="32" applyFont="1" applyBorder="1" applyAlignment="1" applyProtection="1">
      <protection locked="0"/>
    </xf>
    <xf numFmtId="166" fontId="1" fillId="15" borderId="24" xfId="37" applyNumberFormat="1" applyBorder="1" applyAlignment="1" applyProtection="1">
      <protection locked="0"/>
    </xf>
    <xf numFmtId="166" fontId="1" fillId="15" borderId="4" xfId="37" applyNumberFormat="1" applyBorder="1" applyAlignment="1" applyProtection="1">
      <protection locked="0"/>
    </xf>
    <xf numFmtId="164" fontId="20" fillId="11" borderId="14" xfId="32" applyNumberFormat="1" applyFont="1" applyBorder="1" applyAlignment="1" applyProtection="1">
      <protection locked="0"/>
    </xf>
    <xf numFmtId="0" fontId="7" fillId="19" borderId="22" xfId="38" applyFont="1" applyBorder="1" applyProtection="1">
      <protection locked="0"/>
    </xf>
    <xf numFmtId="166" fontId="4" fillId="5" borderId="36" xfId="24" applyNumberFormat="1" applyBorder="1" applyAlignment="1" applyProtection="1">
      <protection locked="0"/>
    </xf>
    <xf numFmtId="166" fontId="4" fillId="5" borderId="37" xfId="24" applyNumberFormat="1" applyBorder="1" applyAlignment="1" applyProtection="1">
      <protection locked="0"/>
    </xf>
    <xf numFmtId="166" fontId="4" fillId="5" borderId="37" xfId="24" applyNumberFormat="1" applyBorder="1" applyProtection="1">
      <protection locked="0"/>
    </xf>
    <xf numFmtId="166" fontId="4" fillId="5" borderId="38" xfId="24" applyNumberFormat="1" applyBorder="1" applyAlignment="1" applyProtection="1">
      <protection locked="0"/>
    </xf>
    <xf numFmtId="166" fontId="4" fillId="5" borderId="39" xfId="24" applyNumberFormat="1" applyBorder="1" applyProtection="1">
      <protection locked="0"/>
    </xf>
    <xf numFmtId="44" fontId="23" fillId="9" borderId="35" xfId="29" applyBorder="1" applyProtection="1">
      <protection locked="0"/>
    </xf>
    <xf numFmtId="44" fontId="39" fillId="9" borderId="15" xfId="42" applyFont="1" applyBorder="1" applyProtection="1">
      <protection locked="0"/>
    </xf>
    <xf numFmtId="0" fontId="30" fillId="14" borderId="23" xfId="35" applyBorder="1" applyProtection="1">
      <protection locked="0"/>
    </xf>
    <xf numFmtId="166" fontId="39" fillId="2" borderId="5" xfId="0" applyNumberFormat="1" applyFont="1" applyFill="1" applyBorder="1" applyAlignment="1" applyProtection="1">
      <protection locked="0"/>
    </xf>
    <xf numFmtId="0" fontId="20" fillId="3" borderId="14" xfId="22" applyFont="1" applyBorder="1" applyProtection="1">
      <protection locked="0"/>
    </xf>
    <xf numFmtId="0" fontId="20" fillId="3" borderId="8" xfId="22" applyFont="1" applyBorder="1" applyAlignment="1" applyProtection="1">
      <alignment horizontal="center"/>
      <protection locked="0"/>
    </xf>
    <xf numFmtId="0" fontId="39" fillId="0" borderId="0" xfId="2" applyFont="1" applyProtection="1">
      <protection locked="0"/>
    </xf>
    <xf numFmtId="0" fontId="20" fillId="19" borderId="15" xfId="38" applyFont="1" applyBorder="1" applyProtection="1">
      <protection locked="0"/>
    </xf>
    <xf numFmtId="164" fontId="17" fillId="0" borderId="15" xfId="21" applyNumberFormat="1" applyFont="1" applyBorder="1" applyAlignment="1" applyProtection="1">
      <protection locked="0"/>
    </xf>
    <xf numFmtId="164" fontId="41" fillId="0" borderId="10" xfId="0" applyNumberFormat="1" applyFont="1" applyBorder="1" applyAlignment="1" applyProtection="1">
      <protection locked="0"/>
    </xf>
    <xf numFmtId="44" fontId="41" fillId="9" borderId="15" xfId="42" applyFont="1" applyBorder="1" applyProtection="1">
      <protection locked="0"/>
    </xf>
    <xf numFmtId="0" fontId="47" fillId="23" borderId="15" xfId="45" applyBorder="1" applyProtection="1">
      <protection locked="0"/>
    </xf>
    <xf numFmtId="0" fontId="4" fillId="4" borderId="16" xfId="23" applyBorder="1" applyAlignment="1" applyProtection="1">
      <alignment vertical="center"/>
      <protection locked="0"/>
    </xf>
    <xf numFmtId="164" fontId="17" fillId="0" borderId="16" xfId="21" applyNumberFormat="1" applyFont="1" applyBorder="1" applyAlignment="1" applyProtection="1">
      <alignment vertical="center"/>
      <protection locked="0"/>
    </xf>
    <xf numFmtId="164" fontId="45" fillId="0" borderId="11" xfId="0" applyNumberFormat="1" applyFont="1" applyBorder="1" applyAlignment="1" applyProtection="1">
      <alignment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9" fontId="41" fillId="0" borderId="1" xfId="20" applyFont="1" applyBorder="1" applyAlignment="1" applyProtection="1">
      <alignment horizontal="center"/>
      <protection locked="0"/>
    </xf>
    <xf numFmtId="0" fontId="17" fillId="0" borderId="0" xfId="21" applyAlignment="1" applyProtection="1">
      <protection locked="0"/>
    </xf>
    <xf numFmtId="0" fontId="5" fillId="0" borderId="0" xfId="2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4" fontId="35" fillId="18" borderId="8" xfId="4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44" fontId="46" fillId="9" borderId="0" xfId="29" applyFont="1" applyBorder="1" applyProtection="1">
      <protection locked="0"/>
    </xf>
    <xf numFmtId="168" fontId="41" fillId="0" borderId="0" xfId="19" applyNumberFormat="1" applyFont="1" applyProtection="1"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168" fontId="37" fillId="0" borderId="0" xfId="19" applyNumberFormat="1" applyFont="1" applyProtection="1">
      <protection locked="0"/>
    </xf>
    <xf numFmtId="0" fontId="44" fillId="0" borderId="0" xfId="2" applyFont="1" applyProtection="1">
      <protection locked="0"/>
    </xf>
    <xf numFmtId="0" fontId="17" fillId="0" borderId="0" xfId="21" applyFont="1" applyProtection="1">
      <protection locked="0"/>
    </xf>
    <xf numFmtId="168" fontId="38" fillId="0" borderId="0" xfId="19" applyNumberFormat="1" applyFont="1" applyProtection="1">
      <protection locked="0"/>
    </xf>
    <xf numFmtId="168" fontId="9" fillId="0" borderId="0" xfId="19" applyNumberFormat="1" applyFont="1" applyProtection="1">
      <protection locked="0"/>
    </xf>
    <xf numFmtId="0" fontId="17" fillId="0" borderId="0" xfId="21" applyProtection="1">
      <protection locked="0"/>
    </xf>
    <xf numFmtId="0" fontId="5" fillId="0" borderId="0" xfId="2" applyProtection="1">
      <protection locked="0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</cellXfs>
  <cellStyles count="46">
    <cellStyle name="20% - Accent1" xfId="23" builtinId="30"/>
    <cellStyle name="20% - Accent4" xfId="26" builtinId="42"/>
    <cellStyle name="20% - Black" xfId="28" xr:uid="{C5FE165E-118B-4EF9-9F4D-16775A39F898}"/>
    <cellStyle name="20% - Gold" xfId="34" xr:uid="{50274A44-1CFF-48CF-8105-33D2818F3470}"/>
    <cellStyle name="40% - Accent4" xfId="37" builtinId="43"/>
    <cellStyle name="60% - Accent1" xfId="24" builtinId="32"/>
    <cellStyle name="60% - Accent4" xfId="27" builtinId="44"/>
    <cellStyle name="Accent1" xfId="22" builtinId="29"/>
    <cellStyle name="Bad" xfId="45" builtinId="27"/>
    <cellStyle name="Check Cell" xfId="36" builtinId="23" customBuiltin="1"/>
    <cellStyle name="ColLevel_1" xfId="2" builtinId="2" iLevel="0"/>
    <cellStyle name="Currency" xfId="19" builtinId="4"/>
    <cellStyle name="Dívidas" xfId="42" xr:uid="{CF407F67-1E30-47D0-BB30-AA173891CB52}"/>
    <cellStyle name="Explanatory Text" xfId="21" builtinId="5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ld" xfId="33" xr:uid="{6C7189D9-06AA-4F99-AD28-039BDDDE25EB}"/>
    <cellStyle name="Good" xfId="35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M-Base" xfId="40" xr:uid="{B91491C4-CD62-4636-A524-B66CA4F9BC1D}"/>
    <cellStyle name="M-Cartões" xfId="39" xr:uid="{629581F9-E094-45AF-9103-A385A23046DE}"/>
    <cellStyle name="Normal" xfId="0" builtinId="0"/>
    <cellStyle name="Normal 2" xfId="25" xr:uid="{114C3EA5-5998-498E-817B-2324A83316BE}"/>
    <cellStyle name="Percent" xfId="20" builtinId="5"/>
    <cellStyle name="Platinum" xfId="31" xr:uid="{FD57F663-B292-4A3D-9F70-93AFE5DB29EB}"/>
    <cellStyle name="Renda Pessoal" xfId="38" xr:uid="{62AED09B-620E-4DC0-BA6E-2815E740E173}"/>
    <cellStyle name="RowLevel_1" xfId="1" builtinId="1" iLevel="0"/>
    <cellStyle name="Roxo Cabeça" xfId="32" xr:uid="{044D39F6-EDA4-4CC4-B71D-C1A6956B3079}"/>
    <cellStyle name="S-Base" xfId="29" xr:uid="{244DEA09-A8A7-4A77-A4D8-4637848D503B}"/>
    <cellStyle name="S-Cartoes" xfId="30" xr:uid="{F3C4A4B7-AE6C-4B7C-8A33-664CE1A95A17}"/>
    <cellStyle name="S-Dividas" xfId="41" xr:uid="{393017B3-4D1D-450C-880D-DB9AA6F74631}"/>
    <cellStyle name="S-Gastos Fixos" xfId="43" xr:uid="{7268C299-6FB3-4DED-9EAC-444ABFD710DD}"/>
    <cellStyle name="Style 1" xfId="44" xr:uid="{0A2BED94-7F70-4952-B882-2F909653C3B0}"/>
  </cellStyles>
  <dxfs count="1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R$&quot;#,##0.0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8F8F8"/>
        </patternFill>
      </fill>
    </dxf>
    <dxf>
      <font>
        <b val="0"/>
        <i val="0"/>
        <color auto="1"/>
      </font>
      <fill>
        <patternFill>
          <bgColor rgb="FFFFFFFF"/>
        </patternFill>
      </fill>
      <border>
        <top style="thin">
          <color rgb="FF338F99"/>
        </top>
        <bottom style="thin">
          <color rgb="FF338F99"/>
        </bottom>
      </border>
    </dxf>
    <dxf>
      <border>
        <right style="thin">
          <color rgb="FF338F99"/>
        </right>
        <top style="thin">
          <color rgb="FF338F99"/>
        </top>
        <bottom style="thin">
          <color rgb="FF338F99"/>
        </bottom>
        <vertical style="thin">
          <color rgb="FF338F99"/>
        </vertical>
        <horizontal style="thin">
          <color rgb="FF338F99"/>
        </horizontal>
      </border>
    </dxf>
    <dxf>
      <font>
        <b val="0"/>
        <i val="0"/>
        <color rgb="FF338F99"/>
      </font>
      <fill>
        <patternFill>
          <bgColor rgb="FFF8F8F8"/>
        </patternFill>
      </fill>
      <border>
        <top style="thin">
          <color rgb="FF338F99"/>
        </top>
        <bottom style="thin">
          <color rgb="FF338F99"/>
        </bottom>
        <vertical/>
        <horizontal/>
      </border>
    </dxf>
    <dxf>
      <border>
        <top style="thin">
          <color rgb="FF338F99"/>
        </top>
        <bottom style="thin">
          <color rgb="FF338F99"/>
        </bottom>
        <vertical style="thin">
          <color rgb="FF338F99"/>
        </vertical>
        <horizontal style="thin">
          <color rgb="FF338F99"/>
        </horizontal>
      </border>
    </dxf>
    <dxf>
      <border>
        <left/>
        <right/>
        <top/>
        <bottom/>
      </border>
    </dxf>
  </dxfs>
  <tableStyles count="2" defaultTableStyle="TableStyleMedium9" defaultPivotStyle="PivotStyleLight16">
    <tableStyle name="Slicer Style 1" pivot="0" table="0" count="5" xr9:uid="{74FD6E4A-B081-4709-A87E-4D0A1F520B9C}">
      <tableStyleElement type="wholeTable" dxfId="17"/>
    </tableStyle>
    <tableStyle name="Table Style 1" pivot="0" count="5" xr9:uid="{A0D51EAF-9FB4-4E3F-9F8B-DD255A022CAA}">
      <tableStyleElement type="wholeTable" dxfId="16"/>
      <tableStyleElement type="header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CDCD"/>
      <color rgb="FFE48F12"/>
      <color rgb="FFFFD9E9"/>
      <color rgb="FFDBEBFD"/>
      <color rgb="FFD7DEFF"/>
      <color rgb="FF000000"/>
      <color rgb="FFCCABD1"/>
      <color rgb="FF77457F"/>
      <color rgb="FF8A5487"/>
      <color rgb="FF29FFA9"/>
    </mruColors>
  </colors>
  <extLst>
    <ext xmlns:x14="http://schemas.microsoft.com/office/spreadsheetml/2009/9/main" uri="{46F421CA-312F-682f-3DD2-61675219B42D}">
      <x14:dxfs count="4">
        <dxf>
          <font>
            <color theme="0"/>
          </font>
          <fill>
            <patternFill>
              <bgColor theme="6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6"/>
          </font>
          <fill>
            <patternFill>
              <bgColor rgb="FFF8F8F8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0"/>
          </font>
          <fill>
            <patternFill>
              <bgColor rgb="FF338F99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rgb="FF338F99"/>
          </font>
          <fill>
            <patternFill>
              <bgColor rgb="FFF8F8F8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0</xdr:row>
      <xdr:rowOff>156882</xdr:rowOff>
    </xdr:from>
    <xdr:ext cx="897775" cy="889136"/>
    <xdr:pic>
      <xdr:nvPicPr>
        <xdr:cNvPr id="14" name="Picture 13">
          <a:extLst>
            <a:ext uri="{FF2B5EF4-FFF2-40B4-BE49-F238E27FC236}">
              <a16:creationId xmlns:a16="http://schemas.microsoft.com/office/drawing/2014/main" id="{96A41392-E26E-428A-89D7-84B3AD9B5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7177" y="156882"/>
          <a:ext cx="897775" cy="8891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369795</xdr:colOff>
      <xdr:row>0</xdr:row>
      <xdr:rowOff>89647</xdr:rowOff>
    </xdr:from>
    <xdr:to>
      <xdr:col>1</xdr:col>
      <xdr:colOff>1379629</xdr:colOff>
      <xdr:row>2</xdr:row>
      <xdr:rowOff>215705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8CFB1-DA1A-4B8A-AB87-9F0DD5D1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6" y="89647"/>
          <a:ext cx="1009834" cy="1000117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45</xdr:col>
      <xdr:colOff>158151</xdr:colOff>
      <xdr:row>0</xdr:row>
      <xdr:rowOff>571500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38E143-E023-42C1-B74B-F8C589AEFC70}"/>
            </a:ext>
          </a:extLst>
        </xdr:cNvPr>
        <xdr:cNvSpPr txBox="1"/>
      </xdr:nvSpPr>
      <xdr:spPr>
        <a:xfrm>
          <a:off x="10811774" y="0"/>
          <a:ext cx="570781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4000" b="1"/>
            <a:t>Fluxo de Caixa </a:t>
          </a:r>
          <a:r>
            <a:rPr lang="pt-BR" sz="4000" b="1" baseline="0"/>
            <a:t>2020</a:t>
          </a:r>
          <a:endParaRPr lang="pt-BR" sz="4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flow%20analysi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analysis1"/>
    </sheetNames>
    <definedNames>
      <definedName name="Sampl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17A211-555D-4A07-9906-DC527D5560D5}" name="TabelaGastos" displayName="TabelaGastos" ref="B5:I32" totalsRowShown="0" headerRowDxfId="1" dataDxfId="0">
  <autoFilter ref="B5:I32" xr:uid="{B2164176-D464-48B6-AA68-E4387E0B77FA}"/>
  <tableColumns count="8">
    <tableColumn id="1" xr3:uid="{7C2335D3-4A0C-479A-B7BF-846460C089D4}" name="Entrada" dataDxfId="9"/>
    <tableColumn id="2" xr3:uid="{815DB1FC-D274-4EAC-AB24-EB02D89EE7DB}" name="Método de Pagamento" dataDxfId="8"/>
    <tableColumn id="3" xr3:uid="{E1406132-834D-434E-8214-6EFCD66A47B2}" name="Valor" dataDxfId="7" dataCellStyle="Currency"/>
    <tableColumn id="4" xr3:uid="{D2199406-AEEB-4AF2-928A-00B3853668FE}" name="Mês de Compra" dataDxfId="6"/>
    <tableColumn id="10" xr3:uid="{23EB8112-09AB-4B66-B21B-BC7F64CDD6A9}" name="Mês Final" dataDxfId="5"/>
    <tableColumn id="5" xr3:uid="{3AA4FF17-887F-4D87-AE70-45E94ACB0E9D}" name="Semana" dataDxfId="4"/>
    <tableColumn id="6" xr3:uid="{AC3BC8B9-7BE7-4210-B961-38CF41C6AD25}" name="Categoria" dataDxfId="3"/>
    <tableColumn id="7" xr3:uid="{F70FA428-8EBE-4D2E-B3DF-334FD05C0261}" name="Subcategoria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06C2-0476-420F-9157-C6D17B0C2FCD}">
  <sheetPr codeName="Sheet1">
    <outlinePr applyStyles="1" summaryBelow="0"/>
  </sheetPr>
  <dimension ref="A1:BW165"/>
  <sheetViews>
    <sheetView showGridLines="0" topLeftCell="A2" zoomScale="85" zoomScaleNormal="85" zoomScalePageLayoutView="80" workbookViewId="0">
      <selection activeCell="C7" sqref="C7"/>
    </sheetView>
  </sheetViews>
  <sheetFormatPr defaultColWidth="11.44140625" defaultRowHeight="14.4" outlineLevelRow="1" outlineLevelCol="1" x14ac:dyDescent="0.3"/>
  <cols>
    <col min="1" max="1" width="1.109375" style="44" customWidth="1"/>
    <col min="2" max="3" width="26.33203125" style="44" customWidth="1"/>
    <col min="4" max="4" width="20.109375" style="44" customWidth="1"/>
    <col min="5" max="6" width="18.88671875" style="168" customWidth="1"/>
    <col min="7" max="7" width="15.6640625" style="169" customWidth="1"/>
    <col min="8" max="8" width="16" style="168" customWidth="1"/>
    <col min="9" max="9" width="16" style="169" customWidth="1"/>
    <col min="10" max="10" width="16" style="33" customWidth="1"/>
    <col min="11" max="11" width="16" style="169" customWidth="1"/>
    <col min="12" max="15" width="16" style="44" hidden="1" customWidth="1" outlineLevel="1"/>
    <col min="16" max="16" width="16" style="168" customWidth="1" collapsed="1"/>
    <col min="17" max="17" width="16" style="169" customWidth="1" collapsed="1"/>
    <col min="18" max="21" width="16" style="44" hidden="1" customWidth="1" outlineLevel="1"/>
    <col min="22" max="22" width="16" style="168" customWidth="1" collapsed="1"/>
    <col min="23" max="23" width="16" style="169" customWidth="1" collapsed="1"/>
    <col min="24" max="27" width="16" style="44" hidden="1" customWidth="1" outlineLevel="1"/>
    <col min="28" max="28" width="16" style="168" customWidth="1" collapsed="1"/>
    <col min="29" max="29" width="16" style="169" customWidth="1" collapsed="1"/>
    <col min="30" max="33" width="16" style="44" hidden="1" customWidth="1" outlineLevel="1"/>
    <col min="34" max="34" width="16" style="168" customWidth="1" collapsed="1"/>
    <col min="35" max="35" width="16" style="169" customWidth="1" collapsed="1"/>
    <col min="36" max="39" width="16" style="44" hidden="1" customWidth="1" outlineLevel="1"/>
    <col min="40" max="40" width="16" style="168" customWidth="1" collapsed="1"/>
    <col min="41" max="41" width="16" style="169" customWidth="1" collapsed="1"/>
    <col min="42" max="45" width="16" style="44" hidden="1" customWidth="1" outlineLevel="1"/>
    <col min="46" max="46" width="16" style="168" customWidth="1" collapsed="1"/>
    <col min="47" max="47" width="16" style="169" customWidth="1" collapsed="1"/>
    <col min="48" max="51" width="16" style="44" hidden="1" customWidth="1" outlineLevel="1"/>
    <col min="52" max="52" width="16" style="168" customWidth="1" collapsed="1"/>
    <col min="53" max="53" width="16" style="169" customWidth="1" collapsed="1"/>
    <col min="54" max="57" width="16" style="44" hidden="1" customWidth="1" outlineLevel="1"/>
    <col min="58" max="59" width="16.33203125" style="169" customWidth="1" collapsed="1"/>
    <col min="60" max="60" width="2.6640625" style="44" customWidth="1"/>
    <col min="61" max="61" width="3.6640625" style="44" customWidth="1"/>
    <col min="62" max="16384" width="11.44140625" style="44"/>
  </cols>
  <sheetData>
    <row r="1" spans="1:75" s="32" customFormat="1" ht="48.15" customHeight="1" x14ac:dyDescent="0.25">
      <c r="B1" s="151"/>
      <c r="C1" s="152"/>
      <c r="D1" s="152"/>
      <c r="E1" s="152"/>
      <c r="F1" s="152"/>
      <c r="G1" s="152"/>
      <c r="H1" s="152"/>
      <c r="I1" s="15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75" s="39" customFormat="1" ht="28.2" customHeight="1" x14ac:dyDescent="0.25">
      <c r="B2" s="151"/>
      <c r="C2" s="152"/>
      <c r="D2" s="152"/>
      <c r="E2" s="152"/>
      <c r="F2" s="152"/>
      <c r="G2" s="152"/>
      <c r="H2" s="152"/>
      <c r="I2" s="15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</row>
    <row r="3" spans="1:75" s="39" customFormat="1" ht="28.2" customHeight="1" thickBot="1" x14ac:dyDescent="0.3">
      <c r="B3" s="153"/>
      <c r="C3" s="154"/>
      <c r="D3" s="154"/>
      <c r="E3" s="154"/>
      <c r="F3" s="154"/>
      <c r="G3" s="154"/>
      <c r="H3" s="154"/>
      <c r="I3" s="15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</row>
    <row r="4" spans="1:75" s="39" customFormat="1" ht="28.2" customHeight="1" thickBot="1" x14ac:dyDescent="0.3">
      <c r="B4" s="155" t="s">
        <v>79</v>
      </c>
      <c r="C4" s="155"/>
      <c r="D4" s="155"/>
      <c r="E4" s="155"/>
      <c r="F4" s="155"/>
      <c r="G4" s="155"/>
      <c r="H4" s="155"/>
      <c r="I4" s="155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</row>
    <row r="5" spans="1:75" s="33" customFormat="1" ht="13.8" x14ac:dyDescent="0.25">
      <c r="A5" s="75"/>
      <c r="B5" s="156" t="s">
        <v>112</v>
      </c>
      <c r="C5" s="156" t="s">
        <v>81</v>
      </c>
      <c r="D5" s="156" t="s">
        <v>83</v>
      </c>
      <c r="E5" s="156" t="s">
        <v>84</v>
      </c>
      <c r="F5" s="156" t="s">
        <v>80</v>
      </c>
      <c r="G5" s="156" t="s">
        <v>85</v>
      </c>
      <c r="H5" s="156" t="s">
        <v>24</v>
      </c>
      <c r="I5" s="156" t="s">
        <v>118</v>
      </c>
    </row>
    <row r="6" spans="1:75" s="160" customFormat="1" ht="15" customHeight="1" outlineLevel="1" x14ac:dyDescent="0.3">
      <c r="A6" s="157"/>
      <c r="B6" s="10" t="s">
        <v>113</v>
      </c>
      <c r="C6" s="10" t="s">
        <v>107</v>
      </c>
      <c r="D6" s="158">
        <v>2000</v>
      </c>
      <c r="E6" s="159">
        <v>1</v>
      </c>
      <c r="F6" s="159">
        <v>12</v>
      </c>
      <c r="G6" s="159">
        <v>1</v>
      </c>
      <c r="H6" s="10" t="s">
        <v>77</v>
      </c>
      <c r="I6" s="10" t="s">
        <v>29</v>
      </c>
    </row>
    <row r="7" spans="1:75" s="160" customFormat="1" ht="15" customHeight="1" outlineLevel="1" x14ac:dyDescent="0.3">
      <c r="A7" s="157"/>
      <c r="B7" s="10" t="s">
        <v>114</v>
      </c>
      <c r="C7" s="10" t="s">
        <v>107</v>
      </c>
      <c r="D7" s="158">
        <v>-1500</v>
      </c>
      <c r="E7" s="159">
        <v>1</v>
      </c>
      <c r="F7" s="159">
        <v>12</v>
      </c>
      <c r="G7" s="159">
        <v>2</v>
      </c>
      <c r="H7" s="10" t="s">
        <v>103</v>
      </c>
      <c r="I7" s="10" t="s">
        <v>35</v>
      </c>
    </row>
    <row r="8" spans="1:75" s="160" customFormat="1" ht="15" customHeight="1" outlineLevel="1" x14ac:dyDescent="0.3">
      <c r="A8" s="157"/>
      <c r="B8" s="10" t="s">
        <v>115</v>
      </c>
      <c r="C8" s="10" t="s">
        <v>107</v>
      </c>
      <c r="D8" s="158">
        <v>-300</v>
      </c>
      <c r="E8" s="159">
        <v>1</v>
      </c>
      <c r="F8" s="159">
        <v>12</v>
      </c>
      <c r="G8" s="159">
        <v>2</v>
      </c>
      <c r="H8" s="10" t="s">
        <v>116</v>
      </c>
      <c r="I8" s="10" t="s">
        <v>49</v>
      </c>
    </row>
    <row r="9" spans="1:75" s="160" customFormat="1" ht="15" customHeight="1" outlineLevel="1" x14ac:dyDescent="0.3">
      <c r="A9" s="157"/>
      <c r="B9" s="10" t="s">
        <v>117</v>
      </c>
      <c r="C9" s="10" t="s">
        <v>107</v>
      </c>
      <c r="D9" s="158">
        <v>-100</v>
      </c>
      <c r="E9" s="159">
        <v>1</v>
      </c>
      <c r="F9" s="159">
        <v>12</v>
      </c>
      <c r="G9" s="159">
        <v>2</v>
      </c>
      <c r="H9" s="10" t="s">
        <v>104</v>
      </c>
      <c r="I9" s="10" t="s">
        <v>105</v>
      </c>
    </row>
    <row r="10" spans="1:75" s="160" customFormat="1" ht="15" customHeight="1" outlineLevel="1" x14ac:dyDescent="0.3">
      <c r="A10" s="157"/>
      <c r="B10" s="10"/>
      <c r="C10" s="10"/>
      <c r="D10" s="158"/>
      <c r="E10" s="159"/>
      <c r="F10" s="159"/>
      <c r="G10" s="159"/>
      <c r="H10" s="10"/>
      <c r="I10" s="10"/>
    </row>
    <row r="11" spans="1:75" s="160" customFormat="1" ht="15" customHeight="1" outlineLevel="1" x14ac:dyDescent="0.3">
      <c r="A11" s="157"/>
      <c r="B11" s="10"/>
      <c r="C11" s="10"/>
      <c r="D11" s="158"/>
      <c r="E11" s="159"/>
      <c r="F11" s="159"/>
      <c r="G11" s="159"/>
      <c r="H11" s="10"/>
      <c r="I11" s="10"/>
    </row>
    <row r="12" spans="1:75" s="160" customFormat="1" ht="15" customHeight="1" outlineLevel="1" x14ac:dyDescent="0.3">
      <c r="A12" s="157"/>
      <c r="B12" s="10"/>
      <c r="C12" s="10"/>
      <c r="D12" s="158"/>
      <c r="E12" s="159"/>
      <c r="F12" s="159"/>
      <c r="G12" s="159"/>
      <c r="H12" s="10"/>
      <c r="I12" s="10"/>
    </row>
    <row r="13" spans="1:75" s="160" customFormat="1" ht="15" customHeight="1" outlineLevel="1" x14ac:dyDescent="0.3">
      <c r="A13" s="157"/>
      <c r="B13" s="10"/>
      <c r="C13" s="10"/>
      <c r="D13" s="158"/>
      <c r="E13" s="159"/>
      <c r="F13" s="159"/>
      <c r="G13" s="159"/>
      <c r="H13" s="10"/>
      <c r="I13" s="10"/>
    </row>
    <row r="14" spans="1:75" s="160" customFormat="1" ht="15" customHeight="1" outlineLevel="1" x14ac:dyDescent="0.3">
      <c r="A14" s="161"/>
      <c r="B14" s="10"/>
      <c r="C14" s="10"/>
      <c r="D14" s="158"/>
      <c r="E14" s="159"/>
      <c r="F14" s="159"/>
      <c r="G14" s="159"/>
      <c r="H14" s="10"/>
      <c r="I14" s="10"/>
    </row>
    <row r="15" spans="1:75" s="160" customFormat="1" ht="15" customHeight="1" outlineLevel="1" x14ac:dyDescent="0.3">
      <c r="B15" s="10"/>
      <c r="C15" s="10"/>
      <c r="D15" s="158"/>
      <c r="E15" s="159"/>
      <c r="F15" s="159"/>
      <c r="G15" s="159"/>
      <c r="H15" s="10"/>
      <c r="I15" s="10"/>
    </row>
    <row r="16" spans="1:75" s="160" customFormat="1" ht="15" customHeight="1" outlineLevel="1" x14ac:dyDescent="0.3">
      <c r="B16" s="10"/>
      <c r="C16" s="10"/>
      <c r="D16" s="158"/>
      <c r="E16" s="159"/>
      <c r="F16" s="159"/>
      <c r="G16" s="159"/>
      <c r="H16" s="10"/>
      <c r="I16" s="10"/>
    </row>
    <row r="17" spans="2:60" s="160" customFormat="1" ht="15" customHeight="1" outlineLevel="1" x14ac:dyDescent="0.3">
      <c r="B17" s="10"/>
      <c r="C17" s="10"/>
      <c r="D17" s="158"/>
      <c r="E17" s="159"/>
      <c r="F17" s="159"/>
      <c r="G17" s="159"/>
      <c r="H17" s="10"/>
      <c r="I17" s="10"/>
    </row>
    <row r="18" spans="2:60" s="160" customFormat="1" ht="15" customHeight="1" outlineLevel="1" x14ac:dyDescent="0.3">
      <c r="B18" s="10"/>
      <c r="C18" s="10"/>
      <c r="D18" s="158"/>
      <c r="E18" s="159"/>
      <c r="F18" s="159"/>
      <c r="G18" s="159"/>
      <c r="H18" s="10"/>
      <c r="I18" s="10"/>
    </row>
    <row r="19" spans="2:60" s="160" customFormat="1" ht="15" customHeight="1" outlineLevel="1" x14ac:dyDescent="0.3">
      <c r="B19" s="10"/>
      <c r="C19" s="10"/>
      <c r="D19" s="158"/>
      <c r="E19" s="159"/>
      <c r="F19" s="159"/>
      <c r="G19" s="159"/>
      <c r="H19" s="10"/>
      <c r="I19" s="10"/>
    </row>
    <row r="20" spans="2:60" s="160" customFormat="1" ht="15" customHeight="1" outlineLevel="1" x14ac:dyDescent="0.3">
      <c r="B20" s="10"/>
      <c r="C20" s="10"/>
      <c r="D20" s="158"/>
      <c r="E20" s="159"/>
      <c r="F20" s="159"/>
      <c r="G20" s="159"/>
      <c r="H20" s="10"/>
      <c r="I20" s="10"/>
    </row>
    <row r="21" spans="2:60" s="160" customFormat="1" ht="15" customHeight="1" outlineLevel="1" x14ac:dyDescent="0.3">
      <c r="B21" s="10"/>
      <c r="C21" s="10"/>
      <c r="D21" s="158"/>
      <c r="E21" s="159"/>
      <c r="F21" s="159"/>
      <c r="G21" s="159"/>
      <c r="H21" s="10"/>
      <c r="I21" s="10"/>
    </row>
    <row r="22" spans="2:60" s="160" customFormat="1" ht="15" customHeight="1" outlineLevel="1" x14ac:dyDescent="0.3">
      <c r="B22" s="10"/>
      <c r="C22" s="10"/>
      <c r="D22" s="158"/>
      <c r="E22" s="159"/>
      <c r="F22" s="159"/>
      <c r="G22" s="159"/>
      <c r="H22" s="10"/>
      <c r="I22" s="10"/>
    </row>
    <row r="23" spans="2:60" s="160" customFormat="1" ht="15" customHeight="1" outlineLevel="1" x14ac:dyDescent="0.3">
      <c r="B23" s="10"/>
      <c r="C23" s="10"/>
      <c r="D23" s="158"/>
      <c r="E23" s="159"/>
      <c r="F23" s="159"/>
      <c r="G23" s="159"/>
      <c r="H23" s="10"/>
      <c r="I23" s="10"/>
    </row>
    <row r="24" spans="2:60" s="161" customFormat="1" ht="15" customHeight="1" x14ac:dyDescent="0.3">
      <c r="B24" s="10"/>
      <c r="C24" s="10"/>
      <c r="D24" s="158"/>
      <c r="E24" s="159"/>
      <c r="F24" s="159"/>
      <c r="G24" s="159"/>
      <c r="H24" s="10"/>
      <c r="I24" s="1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2:60" s="161" customFormat="1" ht="15" customHeight="1" x14ac:dyDescent="0.3">
      <c r="B25" s="10"/>
      <c r="C25" s="10"/>
      <c r="D25" s="158"/>
      <c r="E25" s="159"/>
      <c r="F25" s="159"/>
      <c r="G25" s="159"/>
      <c r="H25" s="10"/>
      <c r="I25" s="1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2:60" s="161" customFormat="1" ht="15" customHeight="1" x14ac:dyDescent="0.3">
      <c r="B26" s="10"/>
      <c r="C26" s="10"/>
      <c r="D26" s="158"/>
      <c r="E26" s="159"/>
      <c r="F26" s="159"/>
      <c r="G26" s="159"/>
      <c r="H26" s="10"/>
      <c r="I26" s="1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2:60" s="161" customFormat="1" ht="15" customHeight="1" x14ac:dyDescent="0.3">
      <c r="B27" s="10"/>
      <c r="C27" s="10"/>
      <c r="D27" s="158"/>
      <c r="E27" s="159"/>
      <c r="F27" s="159"/>
      <c r="G27" s="159"/>
      <c r="H27" s="10"/>
      <c r="I27" s="1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</row>
    <row r="28" spans="2:60" s="161" customFormat="1" ht="15" customHeight="1" x14ac:dyDescent="0.3">
      <c r="B28" s="10"/>
      <c r="C28" s="10"/>
      <c r="D28" s="158"/>
      <c r="E28" s="159"/>
      <c r="F28" s="159"/>
      <c r="G28" s="159"/>
      <c r="H28" s="10"/>
      <c r="I28" s="1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</row>
    <row r="29" spans="2:60" s="161" customFormat="1" ht="15" customHeight="1" x14ac:dyDescent="0.3">
      <c r="B29" s="10"/>
      <c r="C29" s="10"/>
      <c r="D29" s="158"/>
      <c r="E29" s="159"/>
      <c r="F29" s="159"/>
      <c r="G29" s="159"/>
      <c r="H29" s="10"/>
      <c r="I29" s="1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</row>
    <row r="30" spans="2:60" s="161" customFormat="1" ht="15" customHeight="1" x14ac:dyDescent="0.3">
      <c r="B30" s="10"/>
      <c r="C30" s="10"/>
      <c r="D30" s="158"/>
      <c r="E30" s="159"/>
      <c r="F30" s="159"/>
      <c r="G30" s="159"/>
      <c r="H30" s="10"/>
      <c r="I30" s="1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</row>
    <row r="31" spans="2:60" s="161" customFormat="1" ht="15" customHeight="1" x14ac:dyDescent="0.3">
      <c r="B31" s="10"/>
      <c r="C31" s="10"/>
      <c r="D31" s="158"/>
      <c r="E31" s="159"/>
      <c r="F31" s="159"/>
      <c r="G31" s="159"/>
      <c r="H31" s="10"/>
      <c r="I31" s="1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</row>
    <row r="32" spans="2:60" s="162" customFormat="1" ht="15" customHeight="1" x14ac:dyDescent="0.3">
      <c r="B32" s="10"/>
      <c r="C32" s="10"/>
      <c r="D32" s="158"/>
      <c r="E32" s="159"/>
      <c r="F32" s="159"/>
      <c r="G32" s="159"/>
      <c r="H32" s="10"/>
      <c r="I32" s="1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</row>
    <row r="33" spans="2:59" s="161" customFormat="1" ht="15" customHeight="1" x14ac:dyDescent="0.25">
      <c r="B33" s="160"/>
      <c r="C33" s="160"/>
      <c r="D33" s="163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</row>
    <row r="34" spans="2:59" s="161" customFormat="1" ht="15" customHeight="1" x14ac:dyDescent="0.25">
      <c r="B34" s="160"/>
      <c r="C34" s="160"/>
      <c r="D34" s="163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</row>
    <row r="35" spans="2:59" s="161" customFormat="1" ht="15" customHeight="1" x14ac:dyDescent="0.25">
      <c r="B35" s="160"/>
      <c r="C35" s="160"/>
      <c r="D35" s="163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</row>
    <row r="36" spans="2:59" s="161" customFormat="1" ht="15" customHeight="1" x14ac:dyDescent="0.25">
      <c r="B36" s="160"/>
      <c r="C36" s="160"/>
      <c r="D36" s="163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</row>
    <row r="37" spans="2:59" s="161" customFormat="1" ht="15" customHeight="1" x14ac:dyDescent="0.25">
      <c r="B37" s="160"/>
      <c r="C37" s="160"/>
      <c r="D37" s="163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</row>
    <row r="38" spans="2:59" s="161" customFormat="1" ht="15" customHeight="1" x14ac:dyDescent="0.3">
      <c r="B38" s="160"/>
      <c r="C38" s="160"/>
      <c r="D38" s="163"/>
      <c r="E38" s="160"/>
      <c r="F38" s="160"/>
      <c r="G38" s="160"/>
      <c r="H38" s="160"/>
      <c r="I38" s="160"/>
      <c r="J38" s="160"/>
      <c r="K38" s="164"/>
      <c r="P38" s="165"/>
      <c r="Q38" s="164"/>
      <c r="V38" s="165"/>
      <c r="W38" s="164"/>
      <c r="AB38" s="165"/>
      <c r="AC38" s="164"/>
      <c r="AH38" s="165"/>
      <c r="AI38" s="164"/>
      <c r="AN38" s="165"/>
      <c r="AO38" s="164"/>
      <c r="AT38" s="165"/>
      <c r="AU38" s="164"/>
      <c r="AZ38" s="165"/>
      <c r="BA38" s="164"/>
      <c r="BF38" s="164"/>
      <c r="BG38" s="164"/>
    </row>
    <row r="39" spans="2:59" s="161" customFormat="1" ht="15" customHeight="1" x14ac:dyDescent="0.3">
      <c r="B39" s="160"/>
      <c r="C39" s="160"/>
      <c r="D39" s="163"/>
      <c r="E39" s="160"/>
      <c r="F39" s="160"/>
      <c r="G39" s="160"/>
      <c r="H39" s="160"/>
      <c r="I39" s="160"/>
      <c r="J39" s="160"/>
      <c r="K39" s="164"/>
      <c r="P39" s="165"/>
      <c r="Q39" s="164"/>
      <c r="V39" s="165"/>
      <c r="W39" s="164"/>
      <c r="AB39" s="165"/>
      <c r="AC39" s="164"/>
      <c r="AH39" s="165"/>
      <c r="AI39" s="164"/>
      <c r="AN39" s="165"/>
      <c r="AO39" s="164"/>
      <c r="AT39" s="165"/>
      <c r="AU39" s="164"/>
      <c r="AZ39" s="165"/>
      <c r="BA39" s="164"/>
      <c r="BF39" s="164"/>
      <c r="BG39" s="164"/>
    </row>
    <row r="40" spans="2:59" s="161" customFormat="1" ht="15" customHeight="1" x14ac:dyDescent="0.3">
      <c r="B40" s="160"/>
      <c r="C40" s="160"/>
      <c r="D40" s="163"/>
      <c r="E40" s="160"/>
      <c r="F40" s="160"/>
      <c r="G40" s="160"/>
      <c r="H40" s="160"/>
      <c r="I40" s="160"/>
      <c r="J40" s="160"/>
      <c r="K40" s="164"/>
      <c r="P40" s="165"/>
      <c r="Q40" s="164"/>
      <c r="V40" s="165"/>
      <c r="W40" s="164"/>
      <c r="AB40" s="165"/>
      <c r="AC40" s="164"/>
      <c r="AH40" s="165"/>
      <c r="AI40" s="164"/>
      <c r="AN40" s="165"/>
      <c r="AO40" s="164"/>
      <c r="AT40" s="165"/>
      <c r="AU40" s="164"/>
      <c r="AZ40" s="165"/>
      <c r="BA40" s="164"/>
      <c r="BF40" s="164"/>
      <c r="BG40" s="164"/>
    </row>
    <row r="41" spans="2:59" s="161" customFormat="1" ht="15" customHeight="1" x14ac:dyDescent="0.3">
      <c r="B41" s="160"/>
      <c r="C41" s="160"/>
      <c r="D41" s="163"/>
      <c r="E41" s="160"/>
      <c r="F41" s="160"/>
      <c r="G41" s="160"/>
      <c r="H41" s="160"/>
      <c r="I41" s="160"/>
      <c r="J41" s="160"/>
      <c r="K41" s="164"/>
      <c r="P41" s="165"/>
      <c r="Q41" s="164"/>
      <c r="V41" s="165"/>
      <c r="W41" s="164"/>
      <c r="AB41" s="165"/>
      <c r="AC41" s="164"/>
      <c r="AH41" s="165"/>
      <c r="AI41" s="164"/>
      <c r="AN41" s="165"/>
      <c r="AO41" s="164"/>
      <c r="AT41" s="165"/>
      <c r="AU41" s="164"/>
      <c r="AZ41" s="165"/>
      <c r="BA41" s="164"/>
      <c r="BF41" s="164"/>
      <c r="BG41" s="164"/>
    </row>
    <row r="42" spans="2:59" s="161" customFormat="1" ht="15" customHeight="1" x14ac:dyDescent="0.3">
      <c r="B42" s="160"/>
      <c r="C42" s="160"/>
      <c r="D42" s="163"/>
      <c r="E42" s="160"/>
      <c r="F42" s="160"/>
      <c r="G42" s="160"/>
      <c r="H42" s="160"/>
      <c r="I42" s="160"/>
      <c r="J42" s="160"/>
      <c r="K42" s="164"/>
      <c r="P42" s="165"/>
      <c r="Q42" s="164"/>
      <c r="V42" s="165"/>
      <c r="W42" s="164"/>
      <c r="AB42" s="165"/>
      <c r="AC42" s="164"/>
      <c r="AH42" s="165"/>
      <c r="AI42" s="164"/>
      <c r="AN42" s="165"/>
      <c r="AO42" s="164"/>
      <c r="AT42" s="165"/>
      <c r="AU42" s="164"/>
      <c r="AZ42" s="165"/>
      <c r="BA42" s="164"/>
      <c r="BF42" s="164"/>
      <c r="BG42" s="164"/>
    </row>
    <row r="43" spans="2:59" s="161" customFormat="1" ht="15" customHeight="1" x14ac:dyDescent="0.3">
      <c r="B43" s="160"/>
      <c r="C43" s="160"/>
      <c r="D43" s="163"/>
      <c r="E43" s="160"/>
      <c r="F43" s="160"/>
      <c r="G43" s="160"/>
      <c r="H43" s="160"/>
      <c r="I43" s="160"/>
      <c r="J43" s="160"/>
      <c r="K43" s="164"/>
      <c r="P43" s="165"/>
      <c r="Q43" s="164"/>
      <c r="V43" s="165"/>
      <c r="W43" s="164"/>
      <c r="AB43" s="165"/>
      <c r="AC43" s="164"/>
      <c r="AH43" s="165"/>
      <c r="AI43" s="164"/>
      <c r="AN43" s="165"/>
      <c r="AO43" s="164"/>
      <c r="AT43" s="165"/>
      <c r="AU43" s="164"/>
      <c r="AZ43" s="165"/>
      <c r="BA43" s="164"/>
      <c r="BF43" s="164"/>
      <c r="BG43" s="164"/>
    </row>
    <row r="44" spans="2:59" s="161" customFormat="1" ht="15" customHeight="1" x14ac:dyDescent="0.3">
      <c r="B44" s="160"/>
      <c r="C44" s="160"/>
      <c r="D44" s="163"/>
      <c r="E44" s="160"/>
      <c r="F44" s="160"/>
      <c r="G44" s="160"/>
      <c r="H44" s="160"/>
      <c r="I44" s="160"/>
      <c r="J44" s="160"/>
      <c r="K44" s="164"/>
      <c r="P44" s="165"/>
      <c r="Q44" s="164"/>
      <c r="V44" s="165"/>
      <c r="W44" s="164"/>
      <c r="AB44" s="165"/>
      <c r="AC44" s="164"/>
      <c r="AH44" s="165"/>
      <c r="AI44" s="164"/>
      <c r="AN44" s="165"/>
      <c r="AO44" s="164"/>
      <c r="AT44" s="165"/>
      <c r="AU44" s="164"/>
      <c r="AZ44" s="165"/>
      <c r="BA44" s="164"/>
      <c r="BF44" s="164"/>
      <c r="BG44" s="164"/>
    </row>
    <row r="45" spans="2:59" s="161" customFormat="1" ht="15" customHeight="1" x14ac:dyDescent="0.3">
      <c r="B45" s="160"/>
      <c r="C45" s="160"/>
      <c r="D45" s="163"/>
      <c r="E45" s="160"/>
      <c r="F45" s="160"/>
      <c r="G45" s="160"/>
      <c r="H45" s="160"/>
      <c r="I45" s="160"/>
      <c r="J45" s="160"/>
      <c r="K45" s="164"/>
      <c r="P45" s="165"/>
      <c r="Q45" s="164"/>
      <c r="V45" s="165"/>
      <c r="W45" s="164"/>
      <c r="AB45" s="165"/>
      <c r="AC45" s="164"/>
      <c r="AH45" s="165"/>
      <c r="AI45" s="164"/>
      <c r="AN45" s="165"/>
      <c r="AO45" s="164"/>
      <c r="AT45" s="165"/>
      <c r="AU45" s="164"/>
      <c r="AZ45" s="165"/>
      <c r="BA45" s="164"/>
      <c r="BF45" s="164"/>
      <c r="BG45" s="164"/>
    </row>
    <row r="46" spans="2:59" s="161" customFormat="1" ht="15" customHeight="1" x14ac:dyDescent="0.3">
      <c r="B46" s="160"/>
      <c r="C46" s="160"/>
      <c r="D46" s="163"/>
      <c r="E46" s="160"/>
      <c r="F46" s="160"/>
      <c r="G46" s="160"/>
      <c r="H46" s="160"/>
      <c r="I46" s="160"/>
      <c r="J46" s="160"/>
      <c r="K46" s="164"/>
      <c r="P46" s="165"/>
      <c r="Q46" s="164"/>
      <c r="V46" s="165"/>
      <c r="W46" s="164"/>
      <c r="AB46" s="165"/>
      <c r="AC46" s="164"/>
      <c r="AH46" s="165"/>
      <c r="AI46" s="164"/>
      <c r="AN46" s="165"/>
      <c r="AO46" s="164"/>
      <c r="AT46" s="165"/>
      <c r="AU46" s="164"/>
      <c r="AZ46" s="165"/>
      <c r="BA46" s="164"/>
      <c r="BF46" s="164"/>
      <c r="BG46" s="164"/>
    </row>
    <row r="47" spans="2:59" s="161" customFormat="1" ht="15" customHeight="1" x14ac:dyDescent="0.3">
      <c r="B47" s="160"/>
      <c r="C47" s="160"/>
      <c r="D47" s="163"/>
      <c r="E47" s="160"/>
      <c r="F47" s="160"/>
      <c r="G47" s="160"/>
      <c r="H47" s="160"/>
      <c r="I47" s="160"/>
      <c r="J47" s="160"/>
      <c r="K47" s="164"/>
      <c r="P47" s="165"/>
      <c r="Q47" s="164"/>
      <c r="V47" s="165"/>
      <c r="W47" s="164"/>
      <c r="AB47" s="165"/>
      <c r="AC47" s="164"/>
      <c r="AH47" s="165"/>
      <c r="AI47" s="164"/>
      <c r="AN47" s="165"/>
      <c r="AO47" s="164"/>
      <c r="AT47" s="165"/>
      <c r="AU47" s="164"/>
      <c r="AZ47" s="165"/>
      <c r="BA47" s="164"/>
      <c r="BF47" s="164"/>
      <c r="BG47" s="164"/>
    </row>
    <row r="48" spans="2:59" s="161" customFormat="1" ht="15" customHeight="1" x14ac:dyDescent="0.3">
      <c r="B48" s="160"/>
      <c r="C48" s="160"/>
      <c r="D48" s="163"/>
      <c r="E48" s="160"/>
      <c r="F48" s="160"/>
      <c r="G48" s="160"/>
      <c r="H48" s="160"/>
      <c r="I48" s="160"/>
      <c r="J48" s="160"/>
      <c r="K48" s="164"/>
      <c r="P48" s="165"/>
      <c r="Q48" s="164"/>
      <c r="V48" s="165"/>
      <c r="W48" s="164"/>
      <c r="AB48" s="165"/>
      <c r="AC48" s="164"/>
      <c r="AH48" s="165"/>
      <c r="AI48" s="164"/>
      <c r="AN48" s="165"/>
      <c r="AO48" s="164"/>
      <c r="AT48" s="165"/>
      <c r="AU48" s="164"/>
      <c r="AZ48" s="165"/>
      <c r="BA48" s="164"/>
      <c r="BF48" s="164"/>
      <c r="BG48" s="164"/>
    </row>
    <row r="49" spans="2:59" s="161" customFormat="1" ht="15" customHeight="1" x14ac:dyDescent="0.3">
      <c r="B49" s="160"/>
      <c r="C49" s="160"/>
      <c r="D49" s="163"/>
      <c r="E49" s="160"/>
      <c r="F49" s="160"/>
      <c r="G49" s="160"/>
      <c r="H49" s="160"/>
      <c r="I49" s="160"/>
      <c r="J49" s="160"/>
      <c r="K49" s="164"/>
      <c r="P49" s="165"/>
      <c r="Q49" s="164"/>
      <c r="V49" s="165"/>
      <c r="W49" s="164"/>
      <c r="AB49" s="165"/>
      <c r="AC49" s="164"/>
      <c r="AH49" s="165"/>
      <c r="AI49" s="164"/>
      <c r="AN49" s="165"/>
      <c r="AO49" s="164"/>
      <c r="AT49" s="165"/>
      <c r="AU49" s="164"/>
      <c r="AZ49" s="165"/>
      <c r="BA49" s="164"/>
      <c r="BF49" s="164"/>
      <c r="BG49" s="164"/>
    </row>
    <row r="50" spans="2:59" s="161" customFormat="1" ht="15" customHeight="1" x14ac:dyDescent="0.3">
      <c r="B50" s="160"/>
      <c r="C50" s="160"/>
      <c r="D50" s="163"/>
      <c r="E50" s="160"/>
      <c r="F50" s="160"/>
      <c r="G50" s="160"/>
      <c r="H50" s="160"/>
      <c r="I50" s="160"/>
      <c r="J50" s="160"/>
      <c r="K50" s="164"/>
      <c r="P50" s="165"/>
      <c r="Q50" s="164"/>
      <c r="V50" s="165"/>
      <c r="W50" s="164"/>
      <c r="AB50" s="165"/>
      <c r="AC50" s="164"/>
      <c r="AH50" s="165"/>
      <c r="AI50" s="164"/>
      <c r="AN50" s="165"/>
      <c r="AO50" s="164"/>
      <c r="AT50" s="165"/>
      <c r="AU50" s="164"/>
      <c r="AZ50" s="165"/>
      <c r="BA50" s="164"/>
      <c r="BF50" s="164"/>
      <c r="BG50" s="164"/>
    </row>
    <row r="51" spans="2:59" s="161" customFormat="1" ht="15" customHeight="1" x14ac:dyDescent="0.3">
      <c r="B51" s="160"/>
      <c r="C51" s="160"/>
      <c r="D51" s="163"/>
      <c r="E51" s="160"/>
      <c r="F51" s="160"/>
      <c r="G51" s="160"/>
      <c r="H51" s="160"/>
      <c r="I51" s="160"/>
      <c r="J51" s="160"/>
      <c r="K51" s="164"/>
      <c r="P51" s="165"/>
      <c r="Q51" s="164"/>
      <c r="V51" s="165"/>
      <c r="W51" s="164"/>
      <c r="AB51" s="165"/>
      <c r="AC51" s="164"/>
      <c r="AH51" s="165"/>
      <c r="AI51" s="164"/>
      <c r="AN51" s="165"/>
      <c r="AO51" s="164"/>
      <c r="AT51" s="165"/>
      <c r="AU51" s="164"/>
      <c r="AZ51" s="165"/>
      <c r="BA51" s="164"/>
      <c r="BF51" s="164"/>
      <c r="BG51" s="164"/>
    </row>
    <row r="52" spans="2:59" s="161" customFormat="1" ht="15" customHeight="1" x14ac:dyDescent="0.3">
      <c r="B52" s="160"/>
      <c r="C52" s="160"/>
      <c r="D52" s="163"/>
      <c r="E52" s="160"/>
      <c r="F52" s="160"/>
      <c r="G52" s="160"/>
      <c r="H52" s="160"/>
      <c r="I52" s="160"/>
      <c r="J52" s="160"/>
      <c r="K52" s="164"/>
      <c r="P52" s="165"/>
      <c r="Q52" s="164"/>
      <c r="V52" s="165"/>
      <c r="W52" s="164"/>
      <c r="AB52" s="165"/>
      <c r="AC52" s="164"/>
      <c r="AH52" s="165"/>
      <c r="AI52" s="164"/>
      <c r="AN52" s="165"/>
      <c r="AO52" s="164"/>
      <c r="AT52" s="165"/>
      <c r="AU52" s="164"/>
      <c r="AZ52" s="165"/>
      <c r="BA52" s="164"/>
      <c r="BF52" s="164"/>
      <c r="BG52" s="164"/>
    </row>
    <row r="53" spans="2:59" s="161" customFormat="1" ht="15" customHeight="1" x14ac:dyDescent="0.3">
      <c r="B53" s="160"/>
      <c r="C53" s="160"/>
      <c r="D53" s="163"/>
      <c r="E53" s="160"/>
      <c r="F53" s="160"/>
      <c r="G53" s="160"/>
      <c r="H53" s="160"/>
      <c r="I53" s="160"/>
      <c r="J53" s="160"/>
      <c r="K53" s="164"/>
      <c r="P53" s="165"/>
      <c r="Q53" s="164"/>
      <c r="V53" s="165"/>
      <c r="W53" s="164"/>
      <c r="AB53" s="165"/>
      <c r="AC53" s="164"/>
      <c r="AH53" s="165"/>
      <c r="AI53" s="164"/>
      <c r="AN53" s="165"/>
      <c r="AO53" s="164"/>
      <c r="AT53" s="165"/>
      <c r="AU53" s="164"/>
      <c r="AZ53" s="165"/>
      <c r="BA53" s="164"/>
      <c r="BF53" s="164"/>
      <c r="BG53" s="164"/>
    </row>
    <row r="54" spans="2:59" s="161" customFormat="1" ht="15" customHeight="1" x14ac:dyDescent="0.3">
      <c r="B54" s="160"/>
      <c r="C54" s="160"/>
      <c r="D54" s="163"/>
      <c r="E54" s="160"/>
      <c r="F54" s="160"/>
      <c r="G54" s="160"/>
      <c r="H54" s="160"/>
      <c r="I54" s="160"/>
      <c r="J54" s="160"/>
      <c r="K54" s="164"/>
      <c r="P54" s="165"/>
      <c r="Q54" s="164"/>
      <c r="V54" s="165"/>
      <c r="W54" s="164"/>
      <c r="AB54" s="165"/>
      <c r="AC54" s="164"/>
      <c r="AH54" s="165"/>
      <c r="AI54" s="164"/>
      <c r="AN54" s="165"/>
      <c r="AO54" s="164"/>
      <c r="AT54" s="165"/>
      <c r="AU54" s="164"/>
      <c r="AZ54" s="165"/>
      <c r="BA54" s="164"/>
      <c r="BF54" s="164"/>
      <c r="BG54" s="164"/>
    </row>
    <row r="55" spans="2:59" s="161" customFormat="1" ht="15" customHeight="1" x14ac:dyDescent="0.3">
      <c r="B55" s="160"/>
      <c r="C55" s="160"/>
      <c r="D55" s="163"/>
      <c r="E55" s="160"/>
      <c r="F55" s="160"/>
      <c r="G55" s="160"/>
      <c r="H55" s="160"/>
      <c r="I55" s="160"/>
      <c r="J55" s="160"/>
      <c r="K55" s="164"/>
      <c r="P55" s="165"/>
      <c r="Q55" s="164"/>
      <c r="V55" s="165"/>
      <c r="W55" s="164"/>
      <c r="AB55" s="165"/>
      <c r="AC55" s="164"/>
      <c r="AH55" s="165"/>
      <c r="AI55" s="164"/>
      <c r="AN55" s="165"/>
      <c r="AO55" s="164"/>
      <c r="AT55" s="165"/>
      <c r="AU55" s="164"/>
      <c r="AZ55" s="165"/>
      <c r="BA55" s="164"/>
      <c r="BF55" s="164"/>
      <c r="BG55" s="164"/>
    </row>
    <row r="56" spans="2:59" s="161" customFormat="1" ht="15" customHeight="1" x14ac:dyDescent="0.3">
      <c r="B56" s="160"/>
      <c r="C56" s="160"/>
      <c r="D56" s="163"/>
      <c r="E56" s="160"/>
      <c r="F56" s="160"/>
      <c r="G56" s="160"/>
      <c r="H56" s="160"/>
      <c r="I56" s="160"/>
      <c r="J56" s="160"/>
      <c r="K56" s="164"/>
      <c r="P56" s="165"/>
      <c r="Q56" s="164"/>
      <c r="V56" s="165"/>
      <c r="W56" s="164"/>
      <c r="AB56" s="165"/>
      <c r="AC56" s="164"/>
      <c r="AH56" s="165"/>
      <c r="AI56" s="164"/>
      <c r="AN56" s="165"/>
      <c r="AO56" s="164"/>
      <c r="AT56" s="165"/>
      <c r="AU56" s="164"/>
      <c r="AZ56" s="165"/>
      <c r="BA56" s="164"/>
      <c r="BF56" s="164"/>
      <c r="BG56" s="164"/>
    </row>
    <row r="57" spans="2:59" s="161" customFormat="1" ht="15" customHeight="1" x14ac:dyDescent="0.3">
      <c r="B57" s="160"/>
      <c r="C57" s="160"/>
      <c r="D57" s="163"/>
      <c r="E57" s="160"/>
      <c r="F57" s="160"/>
      <c r="G57" s="160"/>
      <c r="H57" s="160"/>
      <c r="I57" s="160"/>
      <c r="J57" s="160"/>
      <c r="K57" s="164"/>
      <c r="P57" s="165"/>
      <c r="Q57" s="164"/>
      <c r="V57" s="165"/>
      <c r="W57" s="164"/>
      <c r="AB57" s="165"/>
      <c r="AC57" s="164"/>
      <c r="AH57" s="165"/>
      <c r="AI57" s="164"/>
      <c r="AN57" s="165"/>
      <c r="AO57" s="164"/>
      <c r="AT57" s="165"/>
      <c r="AU57" s="164"/>
      <c r="AZ57" s="165"/>
      <c r="BA57" s="164"/>
      <c r="BF57" s="164"/>
      <c r="BG57" s="164"/>
    </row>
    <row r="58" spans="2:59" s="161" customFormat="1" ht="15" customHeight="1" x14ac:dyDescent="0.3">
      <c r="B58" s="160"/>
      <c r="C58" s="160"/>
      <c r="D58" s="163"/>
      <c r="E58" s="160"/>
      <c r="F58" s="160"/>
      <c r="G58" s="160"/>
      <c r="H58" s="160"/>
      <c r="I58" s="160"/>
      <c r="J58" s="160"/>
      <c r="K58" s="164"/>
      <c r="P58" s="165"/>
      <c r="Q58" s="164"/>
      <c r="V58" s="165"/>
      <c r="W58" s="164"/>
      <c r="AB58" s="165"/>
      <c r="AC58" s="164"/>
      <c r="AH58" s="165"/>
      <c r="AI58" s="164"/>
      <c r="AN58" s="165"/>
      <c r="AO58" s="164"/>
      <c r="AT58" s="165"/>
      <c r="AU58" s="164"/>
      <c r="AZ58" s="165"/>
      <c r="BA58" s="164"/>
      <c r="BF58" s="164"/>
      <c r="BG58" s="164"/>
    </row>
    <row r="59" spans="2:59" s="161" customFormat="1" ht="15" customHeight="1" x14ac:dyDescent="0.3">
      <c r="B59" s="160"/>
      <c r="C59" s="160"/>
      <c r="D59" s="163"/>
      <c r="E59" s="160"/>
      <c r="F59" s="160"/>
      <c r="G59" s="160"/>
      <c r="H59" s="160"/>
      <c r="I59" s="160"/>
      <c r="J59" s="160"/>
      <c r="K59" s="164"/>
      <c r="P59" s="165"/>
      <c r="Q59" s="164"/>
      <c r="V59" s="165"/>
      <c r="W59" s="164"/>
      <c r="AB59" s="165"/>
      <c r="AC59" s="164"/>
      <c r="AH59" s="165"/>
      <c r="AI59" s="164"/>
      <c r="AN59" s="165"/>
      <c r="AO59" s="164"/>
      <c r="AT59" s="165"/>
      <c r="AU59" s="164"/>
      <c r="AZ59" s="165"/>
      <c r="BA59" s="164"/>
      <c r="BF59" s="164"/>
      <c r="BG59" s="164"/>
    </row>
    <row r="60" spans="2:59" s="161" customFormat="1" ht="15" customHeight="1" x14ac:dyDescent="0.3">
      <c r="B60" s="160"/>
      <c r="C60" s="160"/>
      <c r="D60" s="163"/>
      <c r="E60" s="160"/>
      <c r="F60" s="160"/>
      <c r="G60" s="160"/>
      <c r="H60" s="160"/>
      <c r="I60" s="160"/>
      <c r="J60" s="160"/>
      <c r="K60" s="164"/>
      <c r="P60" s="165"/>
      <c r="Q60" s="164"/>
      <c r="V60" s="165"/>
      <c r="W60" s="164"/>
      <c r="AB60" s="165"/>
      <c r="AC60" s="164"/>
      <c r="AH60" s="165"/>
      <c r="AI60" s="164"/>
      <c r="AN60" s="165"/>
      <c r="AO60" s="164"/>
      <c r="AT60" s="165"/>
      <c r="AU60" s="164"/>
      <c r="AZ60" s="165"/>
      <c r="BA60" s="164"/>
      <c r="BF60" s="164"/>
      <c r="BG60" s="164"/>
    </row>
    <row r="61" spans="2:59" s="161" customFormat="1" ht="15" customHeight="1" x14ac:dyDescent="0.3">
      <c r="B61" s="160"/>
      <c r="C61" s="160"/>
      <c r="D61" s="163"/>
      <c r="E61" s="160"/>
      <c r="F61" s="160"/>
      <c r="G61" s="160"/>
      <c r="H61" s="160"/>
      <c r="I61" s="160"/>
      <c r="J61" s="160"/>
      <c r="K61" s="164"/>
      <c r="P61" s="165"/>
      <c r="Q61" s="164"/>
      <c r="V61" s="165"/>
      <c r="W61" s="164"/>
      <c r="AB61" s="165"/>
      <c r="AC61" s="164"/>
      <c r="AH61" s="165"/>
      <c r="AI61" s="164"/>
      <c r="AN61" s="165"/>
      <c r="AO61" s="164"/>
      <c r="AT61" s="165"/>
      <c r="AU61" s="164"/>
      <c r="AZ61" s="165"/>
      <c r="BA61" s="164"/>
      <c r="BF61" s="164"/>
      <c r="BG61" s="164"/>
    </row>
    <row r="62" spans="2:59" s="161" customFormat="1" ht="15" customHeight="1" x14ac:dyDescent="0.3">
      <c r="B62" s="160"/>
      <c r="C62" s="160"/>
      <c r="D62" s="163"/>
      <c r="E62" s="160"/>
      <c r="F62" s="160"/>
      <c r="G62" s="160"/>
      <c r="H62" s="160"/>
      <c r="I62" s="160"/>
      <c r="J62" s="160"/>
      <c r="K62" s="164"/>
      <c r="P62" s="165"/>
      <c r="Q62" s="164"/>
      <c r="V62" s="165"/>
      <c r="W62" s="164"/>
      <c r="AB62" s="165"/>
      <c r="AC62" s="164"/>
      <c r="AH62" s="165"/>
      <c r="AI62" s="164"/>
      <c r="AN62" s="165"/>
      <c r="AO62" s="164"/>
      <c r="AT62" s="165"/>
      <c r="AU62" s="164"/>
      <c r="AZ62" s="165"/>
      <c r="BA62" s="164"/>
      <c r="BF62" s="164"/>
      <c r="BG62" s="164"/>
    </row>
    <row r="63" spans="2:59" s="161" customFormat="1" ht="15" customHeight="1" x14ac:dyDescent="0.3">
      <c r="B63" s="160"/>
      <c r="C63" s="160"/>
      <c r="D63" s="163"/>
      <c r="E63" s="160"/>
      <c r="F63" s="160"/>
      <c r="G63" s="160"/>
      <c r="H63" s="160"/>
      <c r="I63" s="160"/>
      <c r="J63" s="160"/>
      <c r="K63" s="164"/>
      <c r="P63" s="165"/>
      <c r="Q63" s="164"/>
      <c r="V63" s="165"/>
      <c r="W63" s="164"/>
      <c r="AB63" s="165"/>
      <c r="AC63" s="164"/>
      <c r="AH63" s="165"/>
      <c r="AI63" s="164"/>
      <c r="AN63" s="165"/>
      <c r="AO63" s="164"/>
      <c r="AT63" s="165"/>
      <c r="AU63" s="164"/>
      <c r="AZ63" s="165"/>
      <c r="BA63" s="164"/>
      <c r="BF63" s="164"/>
      <c r="BG63" s="164"/>
    </row>
    <row r="64" spans="2:59" s="161" customFormat="1" ht="15" customHeight="1" x14ac:dyDescent="0.3">
      <c r="B64" s="160"/>
      <c r="C64" s="160"/>
      <c r="D64" s="163"/>
      <c r="E64" s="160"/>
      <c r="F64" s="160"/>
      <c r="G64" s="160"/>
      <c r="H64" s="160"/>
      <c r="I64" s="160"/>
      <c r="J64" s="160"/>
      <c r="K64" s="164"/>
      <c r="P64" s="165"/>
      <c r="Q64" s="164"/>
      <c r="V64" s="165"/>
      <c r="W64" s="164"/>
      <c r="AB64" s="165"/>
      <c r="AC64" s="164"/>
      <c r="AH64" s="165"/>
      <c r="AI64" s="164"/>
      <c r="AN64" s="165"/>
      <c r="AO64" s="164"/>
      <c r="AT64" s="165"/>
      <c r="AU64" s="164"/>
      <c r="AZ64" s="165"/>
      <c r="BA64" s="164"/>
      <c r="BF64" s="164"/>
      <c r="BG64" s="164"/>
    </row>
    <row r="65" spans="2:59" s="161" customFormat="1" ht="15" customHeight="1" x14ac:dyDescent="0.3">
      <c r="B65" s="160"/>
      <c r="C65" s="160"/>
      <c r="D65" s="163"/>
      <c r="E65" s="160"/>
      <c r="F65" s="160"/>
      <c r="G65" s="160"/>
      <c r="H65" s="160"/>
      <c r="I65" s="160"/>
      <c r="J65" s="160"/>
      <c r="K65" s="164"/>
      <c r="P65" s="165"/>
      <c r="Q65" s="164"/>
      <c r="V65" s="165"/>
      <c r="W65" s="164"/>
      <c r="AB65" s="165"/>
      <c r="AC65" s="164"/>
      <c r="AH65" s="165"/>
      <c r="AI65" s="164"/>
      <c r="AN65" s="165"/>
      <c r="AO65" s="164"/>
      <c r="AT65" s="165"/>
      <c r="AU65" s="164"/>
      <c r="AZ65" s="165"/>
      <c r="BA65" s="164"/>
      <c r="BF65" s="164"/>
      <c r="BG65" s="164"/>
    </row>
    <row r="66" spans="2:59" s="161" customFormat="1" ht="15" customHeight="1" x14ac:dyDescent="0.3">
      <c r="B66" s="160"/>
      <c r="C66" s="160"/>
      <c r="D66" s="163"/>
      <c r="E66" s="160"/>
      <c r="F66" s="160"/>
      <c r="G66" s="160"/>
      <c r="H66" s="160"/>
      <c r="I66" s="160"/>
      <c r="J66" s="160"/>
      <c r="K66" s="164"/>
      <c r="P66" s="165"/>
      <c r="Q66" s="164"/>
      <c r="V66" s="165"/>
      <c r="W66" s="164"/>
      <c r="AB66" s="165"/>
      <c r="AC66" s="164"/>
      <c r="AH66" s="165"/>
      <c r="AI66" s="164"/>
      <c r="AN66" s="165"/>
      <c r="AO66" s="164"/>
      <c r="AT66" s="165"/>
      <c r="AU66" s="164"/>
      <c r="AZ66" s="165"/>
      <c r="BA66" s="164"/>
      <c r="BF66" s="164"/>
      <c r="BG66" s="164"/>
    </row>
    <row r="67" spans="2:59" s="161" customFormat="1" ht="15" customHeight="1" x14ac:dyDescent="0.3">
      <c r="B67" s="160"/>
      <c r="C67" s="160"/>
      <c r="D67" s="163"/>
      <c r="E67" s="160"/>
      <c r="F67" s="160"/>
      <c r="G67" s="160"/>
      <c r="H67" s="160"/>
      <c r="I67" s="160"/>
      <c r="J67" s="160"/>
      <c r="K67" s="164"/>
      <c r="P67" s="165"/>
      <c r="Q67" s="164"/>
      <c r="V67" s="165"/>
      <c r="W67" s="164"/>
      <c r="AB67" s="165"/>
      <c r="AC67" s="164"/>
      <c r="AH67" s="165"/>
      <c r="AI67" s="164"/>
      <c r="AN67" s="165"/>
      <c r="AO67" s="164"/>
      <c r="AT67" s="165"/>
      <c r="AU67" s="164"/>
      <c r="AZ67" s="165"/>
      <c r="BA67" s="164"/>
      <c r="BF67" s="164"/>
      <c r="BG67" s="164"/>
    </row>
    <row r="68" spans="2:59" s="161" customFormat="1" ht="15" customHeight="1" x14ac:dyDescent="0.3">
      <c r="B68" s="160"/>
      <c r="C68" s="160"/>
      <c r="D68" s="163"/>
      <c r="E68" s="160"/>
      <c r="F68" s="160"/>
      <c r="G68" s="160"/>
      <c r="H68" s="160"/>
      <c r="I68" s="160"/>
      <c r="J68" s="160"/>
      <c r="K68" s="164"/>
      <c r="P68" s="165"/>
      <c r="Q68" s="164"/>
      <c r="V68" s="165"/>
      <c r="W68" s="164"/>
      <c r="AB68" s="165"/>
      <c r="AC68" s="164"/>
      <c r="AH68" s="165"/>
      <c r="AI68" s="164"/>
      <c r="AN68" s="165"/>
      <c r="AO68" s="164"/>
      <c r="AT68" s="165"/>
      <c r="AU68" s="164"/>
      <c r="AZ68" s="165"/>
      <c r="BA68" s="164"/>
      <c r="BF68" s="164"/>
      <c r="BG68" s="164"/>
    </row>
    <row r="69" spans="2:59" s="161" customFormat="1" ht="15" customHeight="1" x14ac:dyDescent="0.3">
      <c r="B69" s="160"/>
      <c r="C69" s="160"/>
      <c r="D69" s="163"/>
      <c r="E69" s="160"/>
      <c r="F69" s="160"/>
      <c r="G69" s="160"/>
      <c r="H69" s="160"/>
      <c r="I69" s="160"/>
      <c r="J69" s="160"/>
      <c r="K69" s="164"/>
      <c r="P69" s="165"/>
      <c r="Q69" s="164"/>
      <c r="V69" s="165"/>
      <c r="W69" s="164"/>
      <c r="AB69" s="165"/>
      <c r="AC69" s="164"/>
      <c r="AH69" s="165"/>
      <c r="AI69" s="164"/>
      <c r="AN69" s="165"/>
      <c r="AO69" s="164"/>
      <c r="AT69" s="165"/>
      <c r="AU69" s="164"/>
      <c r="AZ69" s="165"/>
      <c r="BA69" s="164"/>
      <c r="BF69" s="164"/>
      <c r="BG69" s="164"/>
    </row>
    <row r="70" spans="2:59" s="161" customFormat="1" ht="15" customHeight="1" x14ac:dyDescent="0.3">
      <c r="B70" s="160"/>
      <c r="C70" s="160"/>
      <c r="D70" s="163"/>
      <c r="E70" s="160"/>
      <c r="F70" s="160"/>
      <c r="G70" s="160"/>
      <c r="H70" s="160"/>
      <c r="I70" s="160"/>
      <c r="J70" s="160"/>
      <c r="K70" s="164"/>
      <c r="P70" s="165"/>
      <c r="Q70" s="164"/>
      <c r="V70" s="165"/>
      <c r="W70" s="164"/>
      <c r="AB70" s="165"/>
      <c r="AC70" s="164"/>
      <c r="AH70" s="165"/>
      <c r="AI70" s="164"/>
      <c r="AN70" s="165"/>
      <c r="AO70" s="164"/>
      <c r="AT70" s="165"/>
      <c r="AU70" s="164"/>
      <c r="AZ70" s="165"/>
      <c r="BA70" s="164"/>
      <c r="BF70" s="164"/>
      <c r="BG70" s="164"/>
    </row>
    <row r="71" spans="2:59" s="161" customFormat="1" ht="15" customHeight="1" x14ac:dyDescent="0.3">
      <c r="B71" s="160"/>
      <c r="C71" s="160"/>
      <c r="D71" s="163"/>
      <c r="E71" s="160"/>
      <c r="F71" s="160"/>
      <c r="G71" s="160"/>
      <c r="H71" s="160"/>
      <c r="I71" s="160"/>
      <c r="J71" s="160"/>
      <c r="K71" s="164"/>
      <c r="P71" s="165"/>
      <c r="Q71" s="164"/>
      <c r="V71" s="165"/>
      <c r="W71" s="164"/>
      <c r="AB71" s="165"/>
      <c r="AC71" s="164"/>
      <c r="AH71" s="165"/>
      <c r="AI71" s="164"/>
      <c r="AN71" s="165"/>
      <c r="AO71" s="164"/>
      <c r="AT71" s="165"/>
      <c r="AU71" s="164"/>
      <c r="AZ71" s="165"/>
      <c r="BA71" s="164"/>
      <c r="BF71" s="164"/>
      <c r="BG71" s="164"/>
    </row>
    <row r="72" spans="2:59" s="161" customFormat="1" ht="15" customHeight="1" x14ac:dyDescent="0.3">
      <c r="B72" s="160"/>
      <c r="C72" s="160"/>
      <c r="D72" s="163"/>
      <c r="E72" s="160"/>
      <c r="F72" s="160"/>
      <c r="G72" s="160"/>
      <c r="H72" s="160"/>
      <c r="I72" s="160"/>
      <c r="J72" s="160"/>
      <c r="K72" s="164"/>
      <c r="P72" s="165"/>
      <c r="Q72" s="164"/>
      <c r="V72" s="165"/>
      <c r="W72" s="164"/>
      <c r="AB72" s="165"/>
      <c r="AC72" s="164"/>
      <c r="AH72" s="165"/>
      <c r="AI72" s="164"/>
      <c r="AN72" s="165"/>
      <c r="AO72" s="164"/>
      <c r="AT72" s="165"/>
      <c r="AU72" s="164"/>
      <c r="AZ72" s="165"/>
      <c r="BA72" s="164"/>
      <c r="BF72" s="164"/>
      <c r="BG72" s="164"/>
    </row>
    <row r="73" spans="2:59" s="161" customFormat="1" ht="15" customHeight="1" x14ac:dyDescent="0.3">
      <c r="B73" s="160"/>
      <c r="C73" s="160"/>
      <c r="D73" s="163"/>
      <c r="E73" s="160"/>
      <c r="F73" s="160"/>
      <c r="G73" s="160"/>
      <c r="H73" s="160"/>
      <c r="I73" s="160"/>
      <c r="J73" s="160"/>
      <c r="K73" s="164"/>
      <c r="P73" s="165"/>
      <c r="Q73" s="164"/>
      <c r="V73" s="165"/>
      <c r="W73" s="164"/>
      <c r="AB73" s="165"/>
      <c r="AC73" s="164"/>
      <c r="AH73" s="165"/>
      <c r="AI73" s="164"/>
      <c r="AN73" s="165"/>
      <c r="AO73" s="164"/>
      <c r="AT73" s="165"/>
      <c r="AU73" s="164"/>
      <c r="AZ73" s="165"/>
      <c r="BA73" s="164"/>
      <c r="BF73" s="164"/>
      <c r="BG73" s="164"/>
    </row>
    <row r="74" spans="2:59" s="161" customFormat="1" ht="15" customHeight="1" x14ac:dyDescent="0.3">
      <c r="B74" s="160"/>
      <c r="C74" s="160"/>
      <c r="D74" s="163"/>
      <c r="E74" s="160"/>
      <c r="F74" s="160"/>
      <c r="G74" s="160"/>
      <c r="H74" s="160"/>
      <c r="I74" s="160"/>
      <c r="J74" s="160"/>
      <c r="K74" s="164"/>
      <c r="P74" s="165"/>
      <c r="Q74" s="164"/>
      <c r="V74" s="165"/>
      <c r="W74" s="164"/>
      <c r="AB74" s="165"/>
      <c r="AC74" s="164"/>
      <c r="AH74" s="165"/>
      <c r="AI74" s="164"/>
      <c r="AN74" s="165"/>
      <c r="AO74" s="164"/>
      <c r="AT74" s="165"/>
      <c r="AU74" s="164"/>
      <c r="AZ74" s="165"/>
      <c r="BA74" s="164"/>
      <c r="BF74" s="164"/>
      <c r="BG74" s="164"/>
    </row>
    <row r="75" spans="2:59" s="161" customFormat="1" ht="15" customHeight="1" x14ac:dyDescent="0.3">
      <c r="B75" s="160"/>
      <c r="C75" s="160"/>
      <c r="D75" s="163"/>
      <c r="E75" s="160"/>
      <c r="F75" s="160"/>
      <c r="G75" s="160"/>
      <c r="H75" s="160"/>
      <c r="I75" s="160"/>
      <c r="J75" s="160"/>
      <c r="K75" s="164"/>
      <c r="P75" s="165"/>
      <c r="Q75" s="164"/>
      <c r="V75" s="165"/>
      <c r="W75" s="164"/>
      <c r="AB75" s="165"/>
      <c r="AC75" s="164"/>
      <c r="AH75" s="165"/>
      <c r="AI75" s="164"/>
      <c r="AN75" s="165"/>
      <c r="AO75" s="164"/>
      <c r="AT75" s="165"/>
      <c r="AU75" s="164"/>
      <c r="AZ75" s="165"/>
      <c r="BA75" s="164"/>
      <c r="BF75" s="164"/>
      <c r="BG75" s="164"/>
    </row>
    <row r="76" spans="2:59" s="161" customFormat="1" ht="15" customHeight="1" x14ac:dyDescent="0.3">
      <c r="B76" s="160"/>
      <c r="C76" s="160"/>
      <c r="D76" s="163"/>
      <c r="E76" s="160"/>
      <c r="F76" s="160"/>
      <c r="G76" s="160"/>
      <c r="H76" s="160"/>
      <c r="I76" s="160"/>
      <c r="J76" s="160"/>
      <c r="K76" s="164"/>
      <c r="P76" s="165"/>
      <c r="Q76" s="164"/>
      <c r="V76" s="165"/>
      <c r="W76" s="164"/>
      <c r="AB76" s="165"/>
      <c r="AC76" s="164"/>
      <c r="AH76" s="165"/>
      <c r="AI76" s="164"/>
      <c r="AN76" s="165"/>
      <c r="AO76" s="164"/>
      <c r="AT76" s="165"/>
      <c r="AU76" s="164"/>
      <c r="AZ76" s="165"/>
      <c r="BA76" s="164"/>
      <c r="BF76" s="164"/>
      <c r="BG76" s="164"/>
    </row>
    <row r="77" spans="2:59" s="161" customFormat="1" ht="15" customHeight="1" x14ac:dyDescent="0.3">
      <c r="B77" s="160"/>
      <c r="C77" s="160"/>
      <c r="D77" s="163"/>
      <c r="E77" s="160"/>
      <c r="F77" s="160"/>
      <c r="G77" s="160"/>
      <c r="H77" s="160"/>
      <c r="I77" s="160"/>
      <c r="J77" s="160"/>
      <c r="K77" s="164"/>
      <c r="P77" s="165"/>
      <c r="Q77" s="164"/>
      <c r="V77" s="165"/>
      <c r="W77" s="164"/>
      <c r="AB77" s="165"/>
      <c r="AC77" s="164"/>
      <c r="AH77" s="165"/>
      <c r="AI77" s="164"/>
      <c r="AN77" s="165"/>
      <c r="AO77" s="164"/>
      <c r="AT77" s="165"/>
      <c r="AU77" s="164"/>
      <c r="AZ77" s="165"/>
      <c r="BA77" s="164"/>
      <c r="BF77" s="164"/>
      <c r="BG77" s="164"/>
    </row>
    <row r="78" spans="2:59" s="161" customFormat="1" ht="15" customHeight="1" x14ac:dyDescent="0.3">
      <c r="B78" s="160"/>
      <c r="C78" s="160"/>
      <c r="D78" s="163"/>
      <c r="E78" s="160"/>
      <c r="F78" s="160"/>
      <c r="G78" s="160"/>
      <c r="H78" s="160"/>
      <c r="I78" s="160"/>
      <c r="J78" s="160"/>
      <c r="K78" s="164"/>
      <c r="P78" s="165"/>
      <c r="Q78" s="164"/>
      <c r="V78" s="165"/>
      <c r="W78" s="164"/>
      <c r="AB78" s="165"/>
      <c r="AC78" s="164"/>
      <c r="AH78" s="165"/>
      <c r="AI78" s="164"/>
      <c r="AN78" s="165"/>
      <c r="AO78" s="164"/>
      <c r="AT78" s="165"/>
      <c r="AU78" s="164"/>
      <c r="AZ78" s="165"/>
      <c r="BA78" s="164"/>
      <c r="BF78" s="164"/>
      <c r="BG78" s="164"/>
    </row>
    <row r="79" spans="2:59" s="161" customFormat="1" ht="15" customHeight="1" x14ac:dyDescent="0.3">
      <c r="B79" s="160"/>
      <c r="C79" s="160"/>
      <c r="D79" s="163"/>
      <c r="E79" s="160"/>
      <c r="F79" s="160"/>
      <c r="G79" s="160"/>
      <c r="H79" s="160"/>
      <c r="I79" s="160"/>
      <c r="J79" s="160"/>
      <c r="K79" s="164"/>
      <c r="P79" s="165"/>
      <c r="Q79" s="164"/>
      <c r="V79" s="165"/>
      <c r="W79" s="164"/>
      <c r="AB79" s="165"/>
      <c r="AC79" s="164"/>
      <c r="AH79" s="165"/>
      <c r="AI79" s="164"/>
      <c r="AN79" s="165"/>
      <c r="AO79" s="164"/>
      <c r="AT79" s="165"/>
      <c r="AU79" s="164"/>
      <c r="AZ79" s="165"/>
      <c r="BA79" s="164"/>
      <c r="BF79" s="164"/>
      <c r="BG79" s="164"/>
    </row>
    <row r="80" spans="2:59" s="161" customFormat="1" ht="15" customHeight="1" x14ac:dyDescent="0.3">
      <c r="B80" s="160"/>
      <c r="C80" s="160"/>
      <c r="D80" s="163"/>
      <c r="E80" s="160"/>
      <c r="F80" s="160"/>
      <c r="G80" s="160"/>
      <c r="H80" s="160"/>
      <c r="I80" s="160"/>
      <c r="J80" s="160"/>
      <c r="K80" s="164"/>
      <c r="P80" s="165"/>
      <c r="Q80" s="164"/>
      <c r="V80" s="165"/>
      <c r="W80" s="164"/>
      <c r="AB80" s="165"/>
      <c r="AC80" s="164"/>
      <c r="AH80" s="165"/>
      <c r="AI80" s="164"/>
      <c r="AN80" s="165"/>
      <c r="AO80" s="164"/>
      <c r="AT80" s="165"/>
      <c r="AU80" s="164"/>
      <c r="AZ80" s="165"/>
      <c r="BA80" s="164"/>
      <c r="BF80" s="164"/>
      <c r="BG80" s="164"/>
    </row>
    <row r="81" spans="2:59" s="161" customFormat="1" ht="15" customHeight="1" x14ac:dyDescent="0.3">
      <c r="B81" s="160"/>
      <c r="C81" s="160"/>
      <c r="D81" s="163"/>
      <c r="E81" s="160"/>
      <c r="F81" s="160"/>
      <c r="G81" s="160"/>
      <c r="H81" s="160"/>
      <c r="I81" s="160"/>
      <c r="J81" s="160"/>
      <c r="K81" s="164"/>
      <c r="P81" s="165"/>
      <c r="Q81" s="164"/>
      <c r="V81" s="165"/>
      <c r="W81" s="164"/>
      <c r="AB81" s="165"/>
      <c r="AC81" s="164"/>
      <c r="AH81" s="165"/>
      <c r="AI81" s="164"/>
      <c r="AN81" s="165"/>
      <c r="AO81" s="164"/>
      <c r="AT81" s="165"/>
      <c r="AU81" s="164"/>
      <c r="AZ81" s="165"/>
      <c r="BA81" s="164"/>
      <c r="BF81" s="164"/>
      <c r="BG81" s="164"/>
    </row>
    <row r="82" spans="2:59" s="161" customFormat="1" ht="15" customHeight="1" x14ac:dyDescent="0.3">
      <c r="B82" s="160"/>
      <c r="C82" s="160"/>
      <c r="D82" s="163"/>
      <c r="E82" s="160"/>
      <c r="F82" s="160"/>
      <c r="G82" s="160"/>
      <c r="H82" s="160"/>
      <c r="I82" s="160"/>
      <c r="J82" s="160"/>
      <c r="K82" s="164"/>
      <c r="P82" s="165"/>
      <c r="Q82" s="164"/>
      <c r="V82" s="165"/>
      <c r="W82" s="164"/>
      <c r="AB82" s="165"/>
      <c r="AC82" s="164"/>
      <c r="AH82" s="165"/>
      <c r="AI82" s="164"/>
      <c r="AN82" s="165"/>
      <c r="AO82" s="164"/>
      <c r="AT82" s="165"/>
      <c r="AU82" s="164"/>
      <c r="AZ82" s="165"/>
      <c r="BA82" s="164"/>
      <c r="BF82" s="164"/>
      <c r="BG82" s="164"/>
    </row>
    <row r="83" spans="2:59" s="161" customFormat="1" ht="15" customHeight="1" x14ac:dyDescent="0.3">
      <c r="B83" s="160"/>
      <c r="C83" s="160"/>
      <c r="D83" s="163"/>
      <c r="E83" s="160"/>
      <c r="F83" s="160"/>
      <c r="G83" s="160"/>
      <c r="H83" s="160"/>
      <c r="I83" s="160"/>
      <c r="J83" s="160"/>
      <c r="K83" s="164"/>
      <c r="P83" s="165"/>
      <c r="Q83" s="164"/>
      <c r="V83" s="165"/>
      <c r="W83" s="164"/>
      <c r="AB83" s="165"/>
      <c r="AC83" s="164"/>
      <c r="AH83" s="165"/>
      <c r="AI83" s="164"/>
      <c r="AN83" s="165"/>
      <c r="AO83" s="164"/>
      <c r="AT83" s="165"/>
      <c r="AU83" s="164"/>
      <c r="AZ83" s="165"/>
      <c r="BA83" s="164"/>
      <c r="BF83" s="164"/>
      <c r="BG83" s="164"/>
    </row>
    <row r="84" spans="2:59" s="161" customFormat="1" ht="15" customHeight="1" x14ac:dyDescent="0.3">
      <c r="B84" s="160"/>
      <c r="C84" s="160"/>
      <c r="D84" s="163"/>
      <c r="E84" s="160"/>
      <c r="F84" s="160"/>
      <c r="G84" s="160"/>
      <c r="H84" s="160"/>
      <c r="I84" s="160"/>
      <c r="J84" s="160"/>
      <c r="K84" s="164"/>
      <c r="P84" s="165"/>
      <c r="Q84" s="164"/>
      <c r="V84" s="165"/>
      <c r="W84" s="164"/>
      <c r="AB84" s="165"/>
      <c r="AC84" s="164"/>
      <c r="AH84" s="165"/>
      <c r="AI84" s="164"/>
      <c r="AN84" s="165"/>
      <c r="AO84" s="164"/>
      <c r="AT84" s="165"/>
      <c r="AU84" s="164"/>
      <c r="AZ84" s="165"/>
      <c r="BA84" s="164"/>
      <c r="BF84" s="164"/>
      <c r="BG84" s="164"/>
    </row>
    <row r="85" spans="2:59" s="161" customFormat="1" ht="15" customHeight="1" x14ac:dyDescent="0.3">
      <c r="B85" s="160"/>
      <c r="C85" s="160"/>
      <c r="D85" s="163"/>
      <c r="E85" s="160"/>
      <c r="F85" s="160"/>
      <c r="G85" s="160"/>
      <c r="H85" s="160"/>
      <c r="I85" s="160"/>
      <c r="J85" s="160"/>
      <c r="K85" s="164"/>
      <c r="P85" s="165"/>
      <c r="Q85" s="164"/>
      <c r="V85" s="165"/>
      <c r="W85" s="164"/>
      <c r="AB85" s="165"/>
      <c r="AC85" s="164"/>
      <c r="AH85" s="165"/>
      <c r="AI85" s="164"/>
      <c r="AN85" s="165"/>
      <c r="AO85" s="164"/>
      <c r="AT85" s="165"/>
      <c r="AU85" s="164"/>
      <c r="AZ85" s="165"/>
      <c r="BA85" s="164"/>
      <c r="BF85" s="164"/>
      <c r="BG85" s="164"/>
    </row>
    <row r="86" spans="2:59" s="161" customFormat="1" ht="15" customHeight="1" x14ac:dyDescent="0.3">
      <c r="B86" s="160"/>
      <c r="C86" s="160"/>
      <c r="D86" s="163"/>
      <c r="E86" s="160"/>
      <c r="F86" s="160"/>
      <c r="G86" s="160"/>
      <c r="H86" s="160"/>
      <c r="I86" s="160"/>
      <c r="J86" s="160"/>
      <c r="K86" s="164"/>
      <c r="P86" s="165"/>
      <c r="Q86" s="164"/>
      <c r="V86" s="165"/>
      <c r="W86" s="164"/>
      <c r="AB86" s="165"/>
      <c r="AC86" s="164"/>
      <c r="AH86" s="165"/>
      <c r="AI86" s="164"/>
      <c r="AN86" s="165"/>
      <c r="AO86" s="164"/>
      <c r="AT86" s="165"/>
      <c r="AU86" s="164"/>
      <c r="AZ86" s="165"/>
      <c r="BA86" s="164"/>
      <c r="BF86" s="164"/>
      <c r="BG86" s="164"/>
    </row>
    <row r="87" spans="2:59" s="161" customFormat="1" ht="15" customHeight="1" x14ac:dyDescent="0.3">
      <c r="B87" s="160"/>
      <c r="C87" s="160"/>
      <c r="D87" s="163"/>
      <c r="E87" s="160"/>
      <c r="F87" s="160"/>
      <c r="G87" s="160"/>
      <c r="H87" s="160"/>
      <c r="I87" s="160"/>
      <c r="J87" s="160"/>
      <c r="K87" s="164"/>
      <c r="P87" s="165"/>
      <c r="Q87" s="164"/>
      <c r="V87" s="165"/>
      <c r="W87" s="164"/>
      <c r="AB87" s="165"/>
      <c r="AC87" s="164"/>
      <c r="AH87" s="165"/>
      <c r="AI87" s="164"/>
      <c r="AN87" s="165"/>
      <c r="AO87" s="164"/>
      <c r="AT87" s="165"/>
      <c r="AU87" s="164"/>
      <c r="AZ87" s="165"/>
      <c r="BA87" s="164"/>
      <c r="BF87" s="164"/>
      <c r="BG87" s="164"/>
    </row>
    <row r="88" spans="2:59" s="161" customFormat="1" ht="15" customHeight="1" x14ac:dyDescent="0.3">
      <c r="B88" s="160"/>
      <c r="C88" s="160"/>
      <c r="D88" s="163"/>
      <c r="E88" s="160"/>
      <c r="F88" s="160"/>
      <c r="G88" s="160"/>
      <c r="H88" s="160"/>
      <c r="I88" s="160"/>
      <c r="J88" s="160"/>
      <c r="K88" s="164"/>
      <c r="P88" s="165"/>
      <c r="Q88" s="164"/>
      <c r="V88" s="165"/>
      <c r="W88" s="164"/>
      <c r="AB88" s="165"/>
      <c r="AC88" s="164"/>
      <c r="AH88" s="165"/>
      <c r="AI88" s="164"/>
      <c r="AN88" s="165"/>
      <c r="AO88" s="164"/>
      <c r="AT88" s="165"/>
      <c r="AU88" s="164"/>
      <c r="AZ88" s="165"/>
      <c r="BA88" s="164"/>
      <c r="BF88" s="164"/>
      <c r="BG88" s="164"/>
    </row>
    <row r="89" spans="2:59" s="161" customFormat="1" ht="15" customHeight="1" x14ac:dyDescent="0.3">
      <c r="B89" s="160"/>
      <c r="C89" s="160"/>
      <c r="D89" s="163"/>
      <c r="E89" s="160"/>
      <c r="F89" s="160"/>
      <c r="G89" s="160"/>
      <c r="H89" s="160"/>
      <c r="I89" s="160"/>
      <c r="J89" s="160"/>
      <c r="K89" s="164"/>
      <c r="P89" s="165"/>
      <c r="Q89" s="164"/>
      <c r="V89" s="165"/>
      <c r="W89" s="164"/>
      <c r="AB89" s="165"/>
      <c r="AC89" s="164"/>
      <c r="AH89" s="165"/>
      <c r="AI89" s="164"/>
      <c r="AN89" s="165"/>
      <c r="AO89" s="164"/>
      <c r="AT89" s="165"/>
      <c r="AU89" s="164"/>
      <c r="AZ89" s="165"/>
      <c r="BA89" s="164"/>
      <c r="BF89" s="164"/>
      <c r="BG89" s="164"/>
    </row>
    <row r="90" spans="2:59" s="161" customFormat="1" ht="15" customHeight="1" x14ac:dyDescent="0.3">
      <c r="B90" s="160"/>
      <c r="C90" s="160"/>
      <c r="D90" s="163"/>
      <c r="E90" s="160"/>
      <c r="F90" s="160"/>
      <c r="G90" s="160"/>
      <c r="H90" s="160"/>
      <c r="I90" s="160"/>
      <c r="J90" s="160"/>
      <c r="K90" s="164"/>
      <c r="P90" s="165"/>
      <c r="Q90" s="164"/>
      <c r="V90" s="165"/>
      <c r="W90" s="164"/>
      <c r="AB90" s="165"/>
      <c r="AC90" s="164"/>
      <c r="AH90" s="165"/>
      <c r="AI90" s="164"/>
      <c r="AN90" s="165"/>
      <c r="AO90" s="164"/>
      <c r="AT90" s="165"/>
      <c r="AU90" s="164"/>
      <c r="AZ90" s="165"/>
      <c r="BA90" s="164"/>
      <c r="BF90" s="164"/>
      <c r="BG90" s="164"/>
    </row>
    <row r="91" spans="2:59" s="161" customFormat="1" ht="15" customHeight="1" x14ac:dyDescent="0.3">
      <c r="B91" s="160"/>
      <c r="C91" s="160"/>
      <c r="D91" s="163"/>
      <c r="E91" s="160"/>
      <c r="F91" s="160"/>
      <c r="G91" s="160"/>
      <c r="H91" s="160"/>
      <c r="I91" s="160"/>
      <c r="J91" s="160"/>
      <c r="K91" s="164"/>
      <c r="P91" s="165"/>
      <c r="Q91" s="164"/>
      <c r="V91" s="165"/>
      <c r="W91" s="164"/>
      <c r="AB91" s="165"/>
      <c r="AC91" s="164"/>
      <c r="AH91" s="165"/>
      <c r="AI91" s="164"/>
      <c r="AN91" s="165"/>
      <c r="AO91" s="164"/>
      <c r="AT91" s="165"/>
      <c r="AU91" s="164"/>
      <c r="AZ91" s="165"/>
      <c r="BA91" s="164"/>
      <c r="BF91" s="164"/>
      <c r="BG91" s="164"/>
    </row>
    <row r="92" spans="2:59" s="161" customFormat="1" ht="15" customHeight="1" x14ac:dyDescent="0.3">
      <c r="B92" s="160"/>
      <c r="C92" s="160"/>
      <c r="D92" s="163"/>
      <c r="E92" s="160"/>
      <c r="F92" s="160"/>
      <c r="G92" s="160"/>
      <c r="H92" s="160"/>
      <c r="I92" s="160"/>
      <c r="J92" s="160"/>
      <c r="K92" s="164"/>
      <c r="P92" s="165"/>
      <c r="Q92" s="164"/>
      <c r="V92" s="165"/>
      <c r="W92" s="164"/>
      <c r="AB92" s="165"/>
      <c r="AC92" s="164"/>
      <c r="AH92" s="165"/>
      <c r="AI92" s="164"/>
      <c r="AN92" s="165"/>
      <c r="AO92" s="164"/>
      <c r="AT92" s="165"/>
      <c r="AU92" s="164"/>
      <c r="AZ92" s="165"/>
      <c r="BA92" s="164"/>
      <c r="BF92" s="164"/>
      <c r="BG92" s="164"/>
    </row>
    <row r="93" spans="2:59" s="161" customFormat="1" ht="15" customHeight="1" x14ac:dyDescent="0.3">
      <c r="B93" s="160"/>
      <c r="C93" s="160"/>
      <c r="D93" s="163"/>
      <c r="E93" s="160"/>
      <c r="F93" s="160"/>
      <c r="G93" s="160"/>
      <c r="H93" s="160"/>
      <c r="I93" s="160"/>
      <c r="J93" s="160"/>
      <c r="K93" s="164"/>
      <c r="P93" s="165"/>
      <c r="Q93" s="164"/>
      <c r="V93" s="165"/>
      <c r="W93" s="164"/>
      <c r="AB93" s="165"/>
      <c r="AC93" s="164"/>
      <c r="AH93" s="165"/>
      <c r="AI93" s="164"/>
      <c r="AN93" s="165"/>
      <c r="AO93" s="164"/>
      <c r="AT93" s="165"/>
      <c r="AU93" s="164"/>
      <c r="AZ93" s="165"/>
      <c r="BA93" s="164"/>
      <c r="BF93" s="164"/>
      <c r="BG93" s="164"/>
    </row>
    <row r="94" spans="2:59" s="161" customFormat="1" ht="15" customHeight="1" x14ac:dyDescent="0.3">
      <c r="B94" s="160"/>
      <c r="C94" s="160"/>
      <c r="D94" s="163"/>
      <c r="E94" s="160"/>
      <c r="F94" s="160"/>
      <c r="G94" s="160"/>
      <c r="H94" s="160"/>
      <c r="I94" s="160"/>
      <c r="J94" s="160"/>
      <c r="K94" s="164"/>
      <c r="P94" s="165"/>
      <c r="Q94" s="164"/>
      <c r="V94" s="165"/>
      <c r="W94" s="164"/>
      <c r="AB94" s="165"/>
      <c r="AC94" s="164"/>
      <c r="AH94" s="165"/>
      <c r="AI94" s="164"/>
      <c r="AN94" s="165"/>
      <c r="AO94" s="164"/>
      <c r="AT94" s="165"/>
      <c r="AU94" s="164"/>
      <c r="AZ94" s="165"/>
      <c r="BA94" s="164"/>
      <c r="BF94" s="164"/>
      <c r="BG94" s="164"/>
    </row>
    <row r="95" spans="2:59" s="161" customFormat="1" ht="15" customHeight="1" x14ac:dyDescent="0.3">
      <c r="B95" s="160"/>
      <c r="C95" s="160"/>
      <c r="D95" s="163"/>
      <c r="E95" s="160"/>
      <c r="F95" s="160"/>
      <c r="G95" s="160"/>
      <c r="H95" s="160"/>
      <c r="I95" s="160"/>
      <c r="J95" s="160"/>
      <c r="K95" s="164"/>
      <c r="P95" s="165"/>
      <c r="Q95" s="164"/>
      <c r="V95" s="165"/>
      <c r="W95" s="164"/>
      <c r="AB95" s="165"/>
      <c r="AC95" s="164"/>
      <c r="AH95" s="165"/>
      <c r="AI95" s="164"/>
      <c r="AN95" s="165"/>
      <c r="AO95" s="164"/>
      <c r="AT95" s="165"/>
      <c r="AU95" s="164"/>
      <c r="AZ95" s="165"/>
      <c r="BA95" s="164"/>
      <c r="BF95" s="164"/>
      <c r="BG95" s="164"/>
    </row>
    <row r="96" spans="2:59" s="161" customFormat="1" ht="15" customHeight="1" x14ac:dyDescent="0.3">
      <c r="B96" s="160"/>
      <c r="C96" s="160"/>
      <c r="D96" s="163"/>
      <c r="E96" s="160"/>
      <c r="F96" s="160"/>
      <c r="G96" s="160"/>
      <c r="H96" s="160"/>
      <c r="I96" s="160"/>
      <c r="J96" s="160"/>
      <c r="K96" s="164"/>
      <c r="P96" s="165"/>
      <c r="Q96" s="164"/>
      <c r="V96" s="165"/>
      <c r="W96" s="164"/>
      <c r="AB96" s="165"/>
      <c r="AC96" s="164"/>
      <c r="AH96" s="165"/>
      <c r="AI96" s="164"/>
      <c r="AN96" s="165"/>
      <c r="AO96" s="164"/>
      <c r="AT96" s="165"/>
      <c r="AU96" s="164"/>
      <c r="AZ96" s="165"/>
      <c r="BA96" s="164"/>
      <c r="BF96" s="164"/>
      <c r="BG96" s="164"/>
    </row>
    <row r="97" spans="2:59" s="161" customFormat="1" ht="15" customHeight="1" x14ac:dyDescent="0.3">
      <c r="B97" s="160"/>
      <c r="C97" s="160"/>
      <c r="D97" s="163"/>
      <c r="E97" s="160"/>
      <c r="F97" s="160"/>
      <c r="G97" s="160"/>
      <c r="H97" s="160"/>
      <c r="I97" s="160"/>
      <c r="J97" s="160"/>
      <c r="K97" s="164"/>
      <c r="P97" s="165"/>
      <c r="Q97" s="164"/>
      <c r="V97" s="165"/>
      <c r="W97" s="164"/>
      <c r="AB97" s="165"/>
      <c r="AC97" s="164"/>
      <c r="AH97" s="165"/>
      <c r="AI97" s="164"/>
      <c r="AN97" s="165"/>
      <c r="AO97" s="164"/>
      <c r="AT97" s="165"/>
      <c r="AU97" s="164"/>
      <c r="AZ97" s="165"/>
      <c r="BA97" s="164"/>
      <c r="BF97" s="164"/>
      <c r="BG97" s="164"/>
    </row>
    <row r="98" spans="2:59" s="161" customFormat="1" ht="15" customHeight="1" x14ac:dyDescent="0.3">
      <c r="B98" s="160"/>
      <c r="C98" s="160"/>
      <c r="D98" s="163"/>
      <c r="E98" s="160"/>
      <c r="F98" s="160"/>
      <c r="G98" s="160"/>
      <c r="H98" s="160"/>
      <c r="I98" s="160"/>
      <c r="J98" s="160"/>
      <c r="K98" s="164"/>
      <c r="P98" s="165"/>
      <c r="Q98" s="164"/>
      <c r="V98" s="165"/>
      <c r="W98" s="164"/>
      <c r="AB98" s="165"/>
      <c r="AC98" s="164"/>
      <c r="AH98" s="165"/>
      <c r="AI98" s="164"/>
      <c r="AN98" s="165"/>
      <c r="AO98" s="164"/>
      <c r="AT98" s="165"/>
      <c r="AU98" s="164"/>
      <c r="AZ98" s="165"/>
      <c r="BA98" s="164"/>
      <c r="BF98" s="164"/>
      <c r="BG98" s="164"/>
    </row>
    <row r="99" spans="2:59" s="161" customFormat="1" ht="15" customHeight="1" x14ac:dyDescent="0.3">
      <c r="B99" s="160"/>
      <c r="C99" s="160"/>
      <c r="D99" s="163"/>
      <c r="E99" s="160"/>
      <c r="F99" s="160"/>
      <c r="G99" s="160"/>
      <c r="H99" s="160"/>
      <c r="I99" s="160"/>
      <c r="J99" s="160"/>
      <c r="K99" s="164"/>
      <c r="P99" s="165"/>
      <c r="Q99" s="164"/>
      <c r="V99" s="165"/>
      <c r="W99" s="164"/>
      <c r="AB99" s="165"/>
      <c r="AC99" s="164"/>
      <c r="AH99" s="165"/>
      <c r="AI99" s="164"/>
      <c r="AN99" s="165"/>
      <c r="AO99" s="164"/>
      <c r="AT99" s="165"/>
      <c r="AU99" s="164"/>
      <c r="AZ99" s="165"/>
      <c r="BA99" s="164"/>
      <c r="BF99" s="164"/>
      <c r="BG99" s="164"/>
    </row>
    <row r="100" spans="2:59" s="161" customFormat="1" ht="15" customHeight="1" x14ac:dyDescent="0.3">
      <c r="B100" s="160"/>
      <c r="C100" s="160"/>
      <c r="D100" s="163"/>
      <c r="E100" s="160"/>
      <c r="F100" s="160"/>
      <c r="G100" s="160"/>
      <c r="H100" s="160"/>
      <c r="I100" s="160"/>
      <c r="J100" s="160"/>
      <c r="K100" s="164"/>
      <c r="P100" s="165"/>
      <c r="Q100" s="164"/>
      <c r="V100" s="165"/>
      <c r="W100" s="164"/>
      <c r="AB100" s="165"/>
      <c r="AC100" s="164"/>
      <c r="AH100" s="165"/>
      <c r="AI100" s="164"/>
      <c r="AN100" s="165"/>
      <c r="AO100" s="164"/>
      <c r="AT100" s="165"/>
      <c r="AU100" s="164"/>
      <c r="AZ100" s="165"/>
      <c r="BA100" s="164"/>
      <c r="BF100" s="164"/>
      <c r="BG100" s="164"/>
    </row>
    <row r="101" spans="2:59" s="161" customFormat="1" ht="15" customHeight="1" x14ac:dyDescent="0.3">
      <c r="B101" s="160"/>
      <c r="C101" s="160"/>
      <c r="D101" s="163"/>
      <c r="E101" s="160"/>
      <c r="F101" s="160"/>
      <c r="G101" s="160"/>
      <c r="H101" s="160"/>
      <c r="I101" s="160"/>
      <c r="J101" s="160"/>
      <c r="K101" s="164"/>
      <c r="P101" s="165"/>
      <c r="Q101" s="164"/>
      <c r="V101" s="165"/>
      <c r="W101" s="164"/>
      <c r="AB101" s="165"/>
      <c r="AC101" s="164"/>
      <c r="AH101" s="165"/>
      <c r="AI101" s="164"/>
      <c r="AN101" s="165"/>
      <c r="AO101" s="164"/>
      <c r="AT101" s="165"/>
      <c r="AU101" s="164"/>
      <c r="AZ101" s="165"/>
      <c r="BA101" s="164"/>
      <c r="BF101" s="164"/>
      <c r="BG101" s="164"/>
    </row>
    <row r="102" spans="2:59" s="161" customFormat="1" ht="15" customHeight="1" x14ac:dyDescent="0.3">
      <c r="B102" s="160"/>
      <c r="C102" s="160"/>
      <c r="D102" s="163"/>
      <c r="E102" s="160"/>
      <c r="F102" s="160"/>
      <c r="G102" s="160"/>
      <c r="H102" s="160"/>
      <c r="I102" s="160"/>
      <c r="J102" s="160"/>
      <c r="K102" s="164"/>
      <c r="P102" s="165"/>
      <c r="Q102" s="164"/>
      <c r="V102" s="165"/>
      <c r="W102" s="164"/>
      <c r="AB102" s="165"/>
      <c r="AC102" s="164"/>
      <c r="AH102" s="165"/>
      <c r="AI102" s="164"/>
      <c r="AN102" s="165"/>
      <c r="AO102" s="164"/>
      <c r="AT102" s="165"/>
      <c r="AU102" s="164"/>
      <c r="AZ102" s="165"/>
      <c r="BA102" s="164"/>
      <c r="BF102" s="164"/>
      <c r="BG102" s="164"/>
    </row>
    <row r="103" spans="2:59" s="161" customFormat="1" ht="15" customHeight="1" x14ac:dyDescent="0.3">
      <c r="B103" s="160"/>
      <c r="C103" s="160"/>
      <c r="D103" s="163"/>
      <c r="E103" s="160"/>
      <c r="F103" s="160"/>
      <c r="G103" s="160"/>
      <c r="H103" s="160"/>
      <c r="I103" s="160"/>
      <c r="J103" s="160"/>
      <c r="K103" s="164"/>
      <c r="P103" s="165"/>
      <c r="Q103" s="164"/>
      <c r="V103" s="165"/>
      <c r="W103" s="164"/>
      <c r="AB103" s="165"/>
      <c r="AC103" s="164"/>
      <c r="AH103" s="165"/>
      <c r="AI103" s="164"/>
      <c r="AN103" s="165"/>
      <c r="AO103" s="164"/>
      <c r="AT103" s="165"/>
      <c r="AU103" s="164"/>
      <c r="AZ103" s="165"/>
      <c r="BA103" s="164"/>
      <c r="BF103" s="164"/>
      <c r="BG103" s="164"/>
    </row>
    <row r="104" spans="2:59" s="161" customFormat="1" ht="15" customHeight="1" x14ac:dyDescent="0.3">
      <c r="B104" s="160"/>
      <c r="C104" s="160"/>
      <c r="D104" s="163"/>
      <c r="E104" s="160"/>
      <c r="F104" s="160"/>
      <c r="G104" s="160"/>
      <c r="H104" s="160"/>
      <c r="I104" s="160"/>
      <c r="J104" s="160"/>
      <c r="K104" s="164"/>
      <c r="P104" s="165"/>
      <c r="Q104" s="164"/>
      <c r="V104" s="165"/>
      <c r="W104" s="164"/>
      <c r="AB104" s="165"/>
      <c r="AC104" s="164"/>
      <c r="AH104" s="165"/>
      <c r="AI104" s="164"/>
      <c r="AN104" s="165"/>
      <c r="AO104" s="164"/>
      <c r="AT104" s="165"/>
      <c r="AU104" s="164"/>
      <c r="AZ104" s="165"/>
      <c r="BA104" s="164"/>
      <c r="BF104" s="164"/>
      <c r="BG104" s="164"/>
    </row>
    <row r="105" spans="2:59" s="161" customFormat="1" ht="15" customHeight="1" x14ac:dyDescent="0.3">
      <c r="B105" s="160"/>
      <c r="C105" s="160"/>
      <c r="D105" s="163"/>
      <c r="E105" s="160"/>
      <c r="F105" s="160"/>
      <c r="G105" s="160"/>
      <c r="H105" s="160"/>
      <c r="I105" s="160"/>
      <c r="J105" s="160"/>
      <c r="K105" s="164"/>
      <c r="P105" s="165"/>
      <c r="Q105" s="164"/>
      <c r="V105" s="165"/>
      <c r="W105" s="164"/>
      <c r="AB105" s="165"/>
      <c r="AC105" s="164"/>
      <c r="AH105" s="165"/>
      <c r="AI105" s="164"/>
      <c r="AN105" s="165"/>
      <c r="AO105" s="164"/>
      <c r="AT105" s="165"/>
      <c r="AU105" s="164"/>
      <c r="AZ105" s="165"/>
      <c r="BA105" s="164"/>
      <c r="BF105" s="164"/>
      <c r="BG105" s="164"/>
    </row>
    <row r="106" spans="2:59" s="161" customFormat="1" ht="15" customHeight="1" x14ac:dyDescent="0.3">
      <c r="B106" s="160"/>
      <c r="C106" s="160"/>
      <c r="D106" s="163"/>
      <c r="E106" s="160"/>
      <c r="F106" s="160"/>
      <c r="G106" s="160"/>
      <c r="H106" s="160"/>
      <c r="I106" s="160"/>
      <c r="J106" s="160"/>
      <c r="K106" s="164"/>
      <c r="P106" s="165"/>
      <c r="Q106" s="164"/>
      <c r="V106" s="165"/>
      <c r="W106" s="164"/>
      <c r="AB106" s="165"/>
      <c r="AC106" s="164"/>
      <c r="AH106" s="165"/>
      <c r="AI106" s="164"/>
      <c r="AN106" s="165"/>
      <c r="AO106" s="164"/>
      <c r="AT106" s="165"/>
      <c r="AU106" s="164"/>
      <c r="AZ106" s="165"/>
      <c r="BA106" s="164"/>
      <c r="BF106" s="164"/>
      <c r="BG106" s="164"/>
    </row>
    <row r="107" spans="2:59" s="161" customFormat="1" ht="15" customHeight="1" x14ac:dyDescent="0.3">
      <c r="B107" s="160"/>
      <c r="C107" s="160"/>
      <c r="D107" s="163"/>
      <c r="E107" s="160"/>
      <c r="F107" s="160"/>
      <c r="G107" s="160"/>
      <c r="H107" s="160"/>
      <c r="I107" s="160"/>
      <c r="J107" s="160"/>
      <c r="K107" s="164"/>
      <c r="P107" s="165"/>
      <c r="Q107" s="164"/>
      <c r="V107" s="165"/>
      <c r="W107" s="164"/>
      <c r="AB107" s="165"/>
      <c r="AC107" s="164"/>
      <c r="AH107" s="165"/>
      <c r="AI107" s="164"/>
      <c r="AN107" s="165"/>
      <c r="AO107" s="164"/>
      <c r="AT107" s="165"/>
      <c r="AU107" s="164"/>
      <c r="AZ107" s="165"/>
      <c r="BA107" s="164"/>
      <c r="BF107" s="164"/>
      <c r="BG107" s="164"/>
    </row>
    <row r="108" spans="2:59" s="161" customFormat="1" ht="15" customHeight="1" x14ac:dyDescent="0.3">
      <c r="B108" s="160"/>
      <c r="C108" s="160"/>
      <c r="D108" s="163"/>
      <c r="E108" s="160"/>
      <c r="F108" s="160"/>
      <c r="G108" s="160"/>
      <c r="H108" s="160"/>
      <c r="I108" s="160"/>
      <c r="J108" s="160"/>
      <c r="K108" s="164"/>
      <c r="P108" s="165"/>
      <c r="Q108" s="164"/>
      <c r="V108" s="165"/>
      <c r="W108" s="164"/>
      <c r="AB108" s="165"/>
      <c r="AC108" s="164"/>
      <c r="AH108" s="165"/>
      <c r="AI108" s="164"/>
      <c r="AN108" s="165"/>
      <c r="AO108" s="164"/>
      <c r="AT108" s="165"/>
      <c r="AU108" s="164"/>
      <c r="AZ108" s="165"/>
      <c r="BA108" s="164"/>
      <c r="BF108" s="164"/>
      <c r="BG108" s="164"/>
    </row>
    <row r="109" spans="2:59" s="161" customFormat="1" ht="15" customHeight="1" x14ac:dyDescent="0.3">
      <c r="B109" s="160"/>
      <c r="C109" s="160"/>
      <c r="D109" s="163"/>
      <c r="E109" s="160"/>
      <c r="F109" s="160"/>
      <c r="G109" s="160"/>
      <c r="H109" s="160"/>
      <c r="I109" s="160"/>
      <c r="J109" s="160"/>
      <c r="K109" s="164"/>
      <c r="P109" s="165"/>
      <c r="Q109" s="164"/>
      <c r="V109" s="165"/>
      <c r="W109" s="164"/>
      <c r="AB109" s="165"/>
      <c r="AC109" s="164"/>
      <c r="AH109" s="165"/>
      <c r="AI109" s="164"/>
      <c r="AN109" s="165"/>
      <c r="AO109" s="164"/>
      <c r="AT109" s="165"/>
      <c r="AU109" s="164"/>
      <c r="AZ109" s="165"/>
      <c r="BA109" s="164"/>
      <c r="BF109" s="164"/>
      <c r="BG109" s="164"/>
    </row>
    <row r="110" spans="2:59" s="161" customFormat="1" ht="15" customHeight="1" x14ac:dyDescent="0.3">
      <c r="B110" s="160"/>
      <c r="C110" s="160"/>
      <c r="D110" s="163"/>
      <c r="E110" s="160"/>
      <c r="F110" s="160"/>
      <c r="G110" s="160"/>
      <c r="H110" s="160"/>
      <c r="I110" s="160"/>
      <c r="J110" s="160"/>
      <c r="K110" s="164"/>
      <c r="P110" s="165"/>
      <c r="Q110" s="164"/>
      <c r="V110" s="165"/>
      <c r="W110" s="164"/>
      <c r="AB110" s="165"/>
      <c r="AC110" s="164"/>
      <c r="AH110" s="165"/>
      <c r="AI110" s="164"/>
      <c r="AN110" s="165"/>
      <c r="AO110" s="164"/>
      <c r="AT110" s="165"/>
      <c r="AU110" s="164"/>
      <c r="AZ110" s="165"/>
      <c r="BA110" s="164"/>
      <c r="BF110" s="164"/>
      <c r="BG110" s="164"/>
    </row>
    <row r="111" spans="2:59" s="161" customFormat="1" ht="15" customHeight="1" x14ac:dyDescent="0.3">
      <c r="B111" s="160"/>
      <c r="C111" s="160"/>
      <c r="D111" s="163"/>
      <c r="E111" s="160"/>
      <c r="F111" s="160"/>
      <c r="G111" s="160"/>
      <c r="H111" s="160"/>
      <c r="I111" s="160"/>
      <c r="J111" s="160"/>
      <c r="K111" s="164"/>
      <c r="P111" s="165"/>
      <c r="Q111" s="164"/>
      <c r="V111" s="165"/>
      <c r="W111" s="164"/>
      <c r="AB111" s="165"/>
      <c r="AC111" s="164"/>
      <c r="AH111" s="165"/>
      <c r="AI111" s="164"/>
      <c r="AN111" s="165"/>
      <c r="AO111" s="164"/>
      <c r="AT111" s="165"/>
      <c r="AU111" s="164"/>
      <c r="AZ111" s="165"/>
      <c r="BA111" s="164"/>
      <c r="BF111" s="164"/>
      <c r="BG111" s="164"/>
    </row>
    <row r="112" spans="2:59" s="161" customFormat="1" ht="15" customHeight="1" x14ac:dyDescent="0.3">
      <c r="B112" s="160"/>
      <c r="C112" s="160"/>
      <c r="D112" s="163"/>
      <c r="E112" s="160"/>
      <c r="F112" s="160"/>
      <c r="G112" s="160"/>
      <c r="H112" s="160"/>
      <c r="I112" s="160"/>
      <c r="J112" s="160"/>
      <c r="K112" s="164"/>
      <c r="P112" s="165"/>
      <c r="Q112" s="164"/>
      <c r="V112" s="165"/>
      <c r="W112" s="164"/>
      <c r="AB112" s="165"/>
      <c r="AC112" s="164"/>
      <c r="AH112" s="165"/>
      <c r="AI112" s="164"/>
      <c r="AN112" s="165"/>
      <c r="AO112" s="164"/>
      <c r="AT112" s="165"/>
      <c r="AU112" s="164"/>
      <c r="AZ112" s="165"/>
      <c r="BA112" s="164"/>
      <c r="BF112" s="164"/>
      <c r="BG112" s="164"/>
    </row>
    <row r="113" spans="2:59" s="161" customFormat="1" ht="15" customHeight="1" x14ac:dyDescent="0.3">
      <c r="B113" s="160"/>
      <c r="C113" s="160"/>
      <c r="D113" s="163"/>
      <c r="E113" s="160"/>
      <c r="F113" s="160"/>
      <c r="G113" s="160"/>
      <c r="H113" s="160"/>
      <c r="I113" s="160"/>
      <c r="J113" s="160"/>
      <c r="K113" s="164"/>
      <c r="P113" s="165"/>
      <c r="Q113" s="164"/>
      <c r="V113" s="165"/>
      <c r="W113" s="164"/>
      <c r="AB113" s="165"/>
      <c r="AC113" s="164"/>
      <c r="AH113" s="165"/>
      <c r="AI113" s="164"/>
      <c r="AN113" s="165"/>
      <c r="AO113" s="164"/>
      <c r="AT113" s="165"/>
      <c r="AU113" s="164"/>
      <c r="AZ113" s="165"/>
      <c r="BA113" s="164"/>
      <c r="BF113" s="164"/>
      <c r="BG113" s="164"/>
    </row>
    <row r="114" spans="2:59" s="161" customFormat="1" ht="15" customHeight="1" x14ac:dyDescent="0.3">
      <c r="B114" s="160"/>
      <c r="C114" s="160"/>
      <c r="D114" s="163"/>
      <c r="E114" s="160"/>
      <c r="F114" s="160"/>
      <c r="G114" s="160"/>
      <c r="H114" s="160"/>
      <c r="I114" s="160"/>
      <c r="J114" s="160"/>
      <c r="K114" s="164"/>
      <c r="P114" s="165"/>
      <c r="Q114" s="164"/>
      <c r="V114" s="165"/>
      <c r="W114" s="164"/>
      <c r="AB114" s="165"/>
      <c r="AC114" s="164"/>
      <c r="AH114" s="165"/>
      <c r="AI114" s="164"/>
      <c r="AN114" s="165"/>
      <c r="AO114" s="164"/>
      <c r="AT114" s="165"/>
      <c r="AU114" s="164"/>
      <c r="AZ114" s="165"/>
      <c r="BA114" s="164"/>
      <c r="BF114" s="164"/>
      <c r="BG114" s="164"/>
    </row>
    <row r="115" spans="2:59" s="161" customFormat="1" ht="15" customHeight="1" x14ac:dyDescent="0.3">
      <c r="B115" s="160"/>
      <c r="C115" s="160"/>
      <c r="D115" s="163"/>
      <c r="E115" s="160"/>
      <c r="F115" s="160"/>
      <c r="G115" s="160"/>
      <c r="H115" s="160"/>
      <c r="I115" s="160"/>
      <c r="J115" s="160"/>
      <c r="K115" s="164"/>
      <c r="P115" s="165"/>
      <c r="Q115" s="164"/>
      <c r="V115" s="165"/>
      <c r="W115" s="164"/>
      <c r="AB115" s="165"/>
      <c r="AC115" s="164"/>
      <c r="AH115" s="165"/>
      <c r="AI115" s="164"/>
      <c r="AN115" s="165"/>
      <c r="AO115" s="164"/>
      <c r="AT115" s="165"/>
      <c r="AU115" s="164"/>
      <c r="AZ115" s="165"/>
      <c r="BA115" s="164"/>
      <c r="BF115" s="164"/>
      <c r="BG115" s="164"/>
    </row>
    <row r="116" spans="2:59" s="161" customFormat="1" ht="15" customHeight="1" x14ac:dyDescent="0.3">
      <c r="B116" s="160"/>
      <c r="C116" s="160"/>
      <c r="D116" s="163"/>
      <c r="E116" s="160"/>
      <c r="F116" s="160"/>
      <c r="G116" s="160"/>
      <c r="H116" s="160"/>
      <c r="I116" s="160"/>
      <c r="J116" s="160"/>
      <c r="K116" s="164"/>
      <c r="P116" s="165"/>
      <c r="Q116" s="164"/>
      <c r="V116" s="165"/>
      <c r="W116" s="164"/>
      <c r="AB116" s="165"/>
      <c r="AC116" s="164"/>
      <c r="AH116" s="165"/>
      <c r="AI116" s="164"/>
      <c r="AN116" s="165"/>
      <c r="AO116" s="164"/>
      <c r="AT116" s="165"/>
      <c r="AU116" s="164"/>
      <c r="AZ116" s="165"/>
      <c r="BA116" s="164"/>
      <c r="BF116" s="164"/>
      <c r="BG116" s="164"/>
    </row>
    <row r="117" spans="2:59" s="161" customFormat="1" ht="15" customHeight="1" x14ac:dyDescent="0.3">
      <c r="B117" s="160"/>
      <c r="C117" s="160"/>
      <c r="D117" s="163"/>
      <c r="E117" s="160"/>
      <c r="F117" s="160"/>
      <c r="G117" s="160"/>
      <c r="H117" s="160"/>
      <c r="I117" s="160"/>
      <c r="J117" s="160"/>
      <c r="K117" s="164"/>
      <c r="P117" s="165"/>
      <c r="Q117" s="164"/>
      <c r="V117" s="165"/>
      <c r="W117" s="164"/>
      <c r="AB117" s="165"/>
      <c r="AC117" s="164"/>
      <c r="AH117" s="165"/>
      <c r="AI117" s="164"/>
      <c r="AN117" s="165"/>
      <c r="AO117" s="164"/>
      <c r="AT117" s="165"/>
      <c r="AU117" s="164"/>
      <c r="AZ117" s="165"/>
      <c r="BA117" s="164"/>
      <c r="BF117" s="164"/>
      <c r="BG117" s="164"/>
    </row>
    <row r="118" spans="2:59" s="161" customFormat="1" ht="15" customHeight="1" x14ac:dyDescent="0.3">
      <c r="B118" s="160"/>
      <c r="C118" s="160"/>
      <c r="D118" s="163"/>
      <c r="E118" s="160"/>
      <c r="F118" s="160"/>
      <c r="G118" s="160"/>
      <c r="H118" s="160"/>
      <c r="I118" s="160"/>
      <c r="J118" s="160"/>
      <c r="K118" s="164"/>
      <c r="P118" s="165"/>
      <c r="Q118" s="164"/>
      <c r="V118" s="165"/>
      <c r="W118" s="164"/>
      <c r="AB118" s="165"/>
      <c r="AC118" s="164"/>
      <c r="AH118" s="165"/>
      <c r="AI118" s="164"/>
      <c r="AN118" s="165"/>
      <c r="AO118" s="164"/>
      <c r="AT118" s="165"/>
      <c r="AU118" s="164"/>
      <c r="AZ118" s="165"/>
      <c r="BA118" s="164"/>
      <c r="BF118" s="164"/>
      <c r="BG118" s="164"/>
    </row>
    <row r="119" spans="2:59" s="161" customFormat="1" ht="15" customHeight="1" x14ac:dyDescent="0.3">
      <c r="B119" s="160"/>
      <c r="C119" s="160"/>
      <c r="D119" s="163"/>
      <c r="E119" s="160"/>
      <c r="F119" s="160"/>
      <c r="G119" s="160"/>
      <c r="H119" s="160"/>
      <c r="I119" s="160"/>
      <c r="J119" s="160"/>
      <c r="K119" s="164"/>
      <c r="P119" s="165"/>
      <c r="Q119" s="164"/>
      <c r="V119" s="165"/>
      <c r="W119" s="164"/>
      <c r="AB119" s="165"/>
      <c r="AC119" s="164"/>
      <c r="AH119" s="165"/>
      <c r="AI119" s="164"/>
      <c r="AN119" s="165"/>
      <c r="AO119" s="164"/>
      <c r="AT119" s="165"/>
      <c r="AU119" s="164"/>
      <c r="AZ119" s="165"/>
      <c r="BA119" s="164"/>
      <c r="BF119" s="164"/>
      <c r="BG119" s="164"/>
    </row>
    <row r="120" spans="2:59" s="161" customFormat="1" ht="15" customHeight="1" x14ac:dyDescent="0.3">
      <c r="B120" s="160"/>
      <c r="C120" s="160"/>
      <c r="D120" s="163"/>
      <c r="E120" s="160"/>
      <c r="F120" s="160"/>
      <c r="G120" s="160"/>
      <c r="H120" s="160"/>
      <c r="I120" s="160"/>
      <c r="J120" s="160"/>
      <c r="K120" s="164"/>
      <c r="P120" s="165"/>
      <c r="Q120" s="164"/>
      <c r="V120" s="165"/>
      <c r="W120" s="164"/>
      <c r="AB120" s="165"/>
      <c r="AC120" s="164"/>
      <c r="AH120" s="165"/>
      <c r="AI120" s="164"/>
      <c r="AN120" s="165"/>
      <c r="AO120" s="164"/>
      <c r="AT120" s="165"/>
      <c r="AU120" s="164"/>
      <c r="AZ120" s="165"/>
      <c r="BA120" s="164"/>
      <c r="BF120" s="164"/>
      <c r="BG120" s="164"/>
    </row>
    <row r="121" spans="2:59" s="161" customFormat="1" ht="15" customHeight="1" x14ac:dyDescent="0.3">
      <c r="B121" s="160"/>
      <c r="C121" s="160"/>
      <c r="D121" s="163"/>
      <c r="E121" s="160"/>
      <c r="F121" s="160"/>
      <c r="G121" s="160"/>
      <c r="H121" s="160"/>
      <c r="I121" s="160"/>
      <c r="J121" s="160"/>
      <c r="K121" s="164"/>
      <c r="P121" s="165"/>
      <c r="Q121" s="164"/>
      <c r="V121" s="165"/>
      <c r="W121" s="164"/>
      <c r="AB121" s="165"/>
      <c r="AC121" s="164"/>
      <c r="AH121" s="165"/>
      <c r="AI121" s="164"/>
      <c r="AN121" s="165"/>
      <c r="AO121" s="164"/>
      <c r="AT121" s="165"/>
      <c r="AU121" s="164"/>
      <c r="AZ121" s="165"/>
      <c r="BA121" s="164"/>
      <c r="BF121" s="164"/>
      <c r="BG121" s="164"/>
    </row>
    <row r="122" spans="2:59" s="161" customFormat="1" ht="15" customHeight="1" x14ac:dyDescent="0.3">
      <c r="B122" s="160"/>
      <c r="C122" s="160"/>
      <c r="D122" s="163"/>
      <c r="E122" s="160"/>
      <c r="F122" s="160"/>
      <c r="G122" s="160"/>
      <c r="H122" s="160"/>
      <c r="I122" s="160"/>
      <c r="J122" s="160"/>
      <c r="K122" s="164"/>
      <c r="P122" s="165"/>
      <c r="Q122" s="164"/>
      <c r="V122" s="165"/>
      <c r="W122" s="164"/>
      <c r="AB122" s="165"/>
      <c r="AC122" s="164"/>
      <c r="AH122" s="165"/>
      <c r="AI122" s="164"/>
      <c r="AN122" s="165"/>
      <c r="AO122" s="164"/>
      <c r="AT122" s="165"/>
      <c r="AU122" s="164"/>
      <c r="AZ122" s="165"/>
      <c r="BA122" s="164"/>
      <c r="BF122" s="164"/>
      <c r="BG122" s="164"/>
    </row>
    <row r="123" spans="2:59" s="161" customFormat="1" ht="15" customHeight="1" x14ac:dyDescent="0.3">
      <c r="B123" s="160"/>
      <c r="C123" s="160"/>
      <c r="D123" s="163"/>
      <c r="E123" s="160"/>
      <c r="F123" s="160"/>
      <c r="G123" s="160"/>
      <c r="H123" s="160"/>
      <c r="I123" s="160"/>
      <c r="J123" s="160"/>
      <c r="K123" s="164"/>
      <c r="P123" s="165"/>
      <c r="Q123" s="164"/>
      <c r="V123" s="165"/>
      <c r="W123" s="164"/>
      <c r="AB123" s="165"/>
      <c r="AC123" s="164"/>
      <c r="AH123" s="165"/>
      <c r="AI123" s="164"/>
      <c r="AN123" s="165"/>
      <c r="AO123" s="164"/>
      <c r="AT123" s="165"/>
      <c r="AU123" s="164"/>
      <c r="AZ123" s="165"/>
      <c r="BA123" s="164"/>
      <c r="BF123" s="164"/>
      <c r="BG123" s="164"/>
    </row>
    <row r="124" spans="2:59" s="161" customFormat="1" ht="15" customHeight="1" x14ac:dyDescent="0.3">
      <c r="B124" s="160"/>
      <c r="C124" s="160"/>
      <c r="D124" s="163"/>
      <c r="E124" s="160"/>
      <c r="F124" s="160"/>
      <c r="G124" s="160"/>
      <c r="H124" s="160"/>
      <c r="I124" s="160"/>
      <c r="J124" s="160"/>
      <c r="K124" s="164"/>
      <c r="P124" s="165"/>
      <c r="Q124" s="164"/>
      <c r="V124" s="165"/>
      <c r="W124" s="164"/>
      <c r="AB124" s="165"/>
      <c r="AC124" s="164"/>
      <c r="AH124" s="165"/>
      <c r="AI124" s="164"/>
      <c r="AN124" s="165"/>
      <c r="AO124" s="164"/>
      <c r="AT124" s="165"/>
      <c r="AU124" s="164"/>
      <c r="AZ124" s="165"/>
      <c r="BA124" s="164"/>
      <c r="BF124" s="164"/>
      <c r="BG124" s="164"/>
    </row>
    <row r="125" spans="2:59" s="161" customFormat="1" ht="15" customHeight="1" x14ac:dyDescent="0.3">
      <c r="B125" s="160"/>
      <c r="C125" s="160"/>
      <c r="D125" s="163"/>
      <c r="E125" s="160"/>
      <c r="F125" s="160"/>
      <c r="G125" s="160"/>
      <c r="H125" s="160"/>
      <c r="I125" s="160"/>
      <c r="J125" s="160"/>
      <c r="K125" s="164"/>
      <c r="P125" s="165"/>
      <c r="Q125" s="164"/>
      <c r="V125" s="165"/>
      <c r="W125" s="164"/>
      <c r="AB125" s="165"/>
      <c r="AC125" s="164"/>
      <c r="AH125" s="165"/>
      <c r="AI125" s="164"/>
      <c r="AN125" s="165"/>
      <c r="AO125" s="164"/>
      <c r="AT125" s="165"/>
      <c r="AU125" s="164"/>
      <c r="AZ125" s="165"/>
      <c r="BA125" s="164"/>
      <c r="BF125" s="164"/>
      <c r="BG125" s="164"/>
    </row>
    <row r="126" spans="2:59" s="161" customFormat="1" ht="15" customHeight="1" x14ac:dyDescent="0.3">
      <c r="B126" s="160"/>
      <c r="C126" s="160"/>
      <c r="D126" s="163"/>
      <c r="E126" s="160"/>
      <c r="F126" s="160"/>
      <c r="G126" s="160"/>
      <c r="H126" s="160"/>
      <c r="I126" s="160"/>
      <c r="J126" s="160"/>
      <c r="K126" s="164"/>
      <c r="P126" s="165"/>
      <c r="Q126" s="164"/>
      <c r="V126" s="165"/>
      <c r="W126" s="164"/>
      <c r="AB126" s="165"/>
      <c r="AC126" s="164"/>
      <c r="AH126" s="165"/>
      <c r="AI126" s="164"/>
      <c r="AN126" s="165"/>
      <c r="AO126" s="164"/>
      <c r="AT126" s="165"/>
      <c r="AU126" s="164"/>
      <c r="AZ126" s="165"/>
      <c r="BA126" s="164"/>
      <c r="BF126" s="164"/>
      <c r="BG126" s="164"/>
    </row>
    <row r="127" spans="2:59" s="161" customFormat="1" ht="15" customHeight="1" x14ac:dyDescent="0.3">
      <c r="B127" s="160"/>
      <c r="C127" s="160"/>
      <c r="D127" s="163"/>
      <c r="E127" s="160"/>
      <c r="F127" s="160"/>
      <c r="G127" s="160"/>
      <c r="H127" s="160"/>
      <c r="I127" s="160"/>
      <c r="J127" s="160"/>
      <c r="K127" s="164"/>
      <c r="P127" s="165"/>
      <c r="Q127" s="164"/>
      <c r="V127" s="165"/>
      <c r="W127" s="164"/>
      <c r="AB127" s="165"/>
      <c r="AC127" s="164"/>
      <c r="AH127" s="165"/>
      <c r="AI127" s="164"/>
      <c r="AN127" s="165"/>
      <c r="AO127" s="164"/>
      <c r="AT127" s="165"/>
      <c r="AU127" s="164"/>
      <c r="AZ127" s="165"/>
      <c r="BA127" s="164"/>
      <c r="BF127" s="164"/>
      <c r="BG127" s="164"/>
    </row>
    <row r="128" spans="2:59" s="161" customFormat="1" ht="15" customHeight="1" x14ac:dyDescent="0.3">
      <c r="B128" s="160"/>
      <c r="C128" s="160"/>
      <c r="D128" s="163"/>
      <c r="E128" s="160"/>
      <c r="F128" s="160"/>
      <c r="G128" s="160"/>
      <c r="H128" s="160"/>
      <c r="I128" s="160"/>
      <c r="J128" s="160"/>
      <c r="K128" s="164"/>
      <c r="P128" s="165"/>
      <c r="Q128" s="164"/>
      <c r="V128" s="165"/>
      <c r="W128" s="164"/>
      <c r="AB128" s="165"/>
      <c r="AC128" s="164"/>
      <c r="AH128" s="165"/>
      <c r="AI128" s="164"/>
      <c r="AN128" s="165"/>
      <c r="AO128" s="164"/>
      <c r="AT128" s="165"/>
      <c r="AU128" s="164"/>
      <c r="AZ128" s="165"/>
      <c r="BA128" s="164"/>
      <c r="BF128" s="164"/>
      <c r="BG128" s="164"/>
    </row>
    <row r="129" spans="2:59" s="161" customFormat="1" ht="15" customHeight="1" x14ac:dyDescent="0.3">
      <c r="B129" s="160"/>
      <c r="C129" s="160"/>
      <c r="D129" s="163"/>
      <c r="E129" s="160"/>
      <c r="F129" s="160"/>
      <c r="G129" s="160"/>
      <c r="H129" s="160"/>
      <c r="I129" s="160"/>
      <c r="J129" s="160"/>
      <c r="K129" s="164"/>
      <c r="P129" s="165"/>
      <c r="Q129" s="164"/>
      <c r="V129" s="165"/>
      <c r="W129" s="164"/>
      <c r="AB129" s="165"/>
      <c r="AC129" s="164"/>
      <c r="AH129" s="165"/>
      <c r="AI129" s="164"/>
      <c r="AN129" s="165"/>
      <c r="AO129" s="164"/>
      <c r="AT129" s="165"/>
      <c r="AU129" s="164"/>
      <c r="AZ129" s="165"/>
      <c r="BA129" s="164"/>
      <c r="BF129" s="164"/>
      <c r="BG129" s="164"/>
    </row>
    <row r="130" spans="2:59" s="161" customFormat="1" ht="15" customHeight="1" x14ac:dyDescent="0.3">
      <c r="B130" s="160"/>
      <c r="C130" s="160"/>
      <c r="D130" s="163"/>
      <c r="E130" s="160"/>
      <c r="F130" s="160"/>
      <c r="G130" s="160"/>
      <c r="H130" s="160"/>
      <c r="I130" s="160"/>
      <c r="J130" s="160"/>
      <c r="K130" s="164"/>
      <c r="P130" s="165"/>
      <c r="Q130" s="164"/>
      <c r="V130" s="165"/>
      <c r="W130" s="164"/>
      <c r="AB130" s="165"/>
      <c r="AC130" s="164"/>
      <c r="AH130" s="165"/>
      <c r="AI130" s="164"/>
      <c r="AN130" s="165"/>
      <c r="AO130" s="164"/>
      <c r="AT130" s="165"/>
      <c r="AU130" s="164"/>
      <c r="AZ130" s="165"/>
      <c r="BA130" s="164"/>
      <c r="BF130" s="164"/>
      <c r="BG130" s="164"/>
    </row>
    <row r="131" spans="2:59" s="161" customFormat="1" ht="15" customHeight="1" x14ac:dyDescent="0.3">
      <c r="B131" s="160"/>
      <c r="C131" s="160"/>
      <c r="D131" s="163"/>
      <c r="E131" s="160"/>
      <c r="F131" s="160"/>
      <c r="G131" s="160"/>
      <c r="H131" s="160"/>
      <c r="I131" s="160"/>
      <c r="J131" s="160"/>
      <c r="K131" s="164"/>
      <c r="P131" s="165"/>
      <c r="Q131" s="164"/>
      <c r="V131" s="165"/>
      <c r="W131" s="164"/>
      <c r="AB131" s="165"/>
      <c r="AC131" s="164"/>
      <c r="AH131" s="165"/>
      <c r="AI131" s="164"/>
      <c r="AN131" s="165"/>
      <c r="AO131" s="164"/>
      <c r="AT131" s="165"/>
      <c r="AU131" s="164"/>
      <c r="AZ131" s="165"/>
      <c r="BA131" s="164"/>
      <c r="BF131" s="164"/>
      <c r="BG131" s="164"/>
    </row>
    <row r="132" spans="2:59" s="161" customFormat="1" ht="15" customHeight="1" x14ac:dyDescent="0.3">
      <c r="B132" s="160"/>
      <c r="C132" s="160"/>
      <c r="D132" s="163"/>
      <c r="E132" s="160"/>
      <c r="F132" s="160"/>
      <c r="G132" s="160"/>
      <c r="H132" s="160"/>
      <c r="I132" s="160"/>
      <c r="J132" s="160"/>
      <c r="K132" s="164"/>
      <c r="P132" s="165"/>
      <c r="Q132" s="164"/>
      <c r="V132" s="165"/>
      <c r="W132" s="164"/>
      <c r="AB132" s="165"/>
      <c r="AC132" s="164"/>
      <c r="AH132" s="165"/>
      <c r="AI132" s="164"/>
      <c r="AN132" s="165"/>
      <c r="AO132" s="164"/>
      <c r="AT132" s="165"/>
      <c r="AU132" s="164"/>
      <c r="AZ132" s="165"/>
      <c r="BA132" s="164"/>
      <c r="BF132" s="164"/>
      <c r="BG132" s="164"/>
    </row>
    <row r="133" spans="2:59" s="161" customFormat="1" ht="15" customHeight="1" x14ac:dyDescent="0.3">
      <c r="B133" s="160"/>
      <c r="C133" s="160"/>
      <c r="D133" s="163"/>
      <c r="E133" s="160"/>
      <c r="F133" s="160"/>
      <c r="G133" s="160"/>
      <c r="H133" s="160"/>
      <c r="I133" s="160"/>
      <c r="J133" s="160"/>
      <c r="K133" s="164"/>
      <c r="P133" s="165"/>
      <c r="Q133" s="164"/>
      <c r="V133" s="165"/>
      <c r="W133" s="164"/>
      <c r="AB133" s="165"/>
      <c r="AC133" s="164"/>
      <c r="AH133" s="165"/>
      <c r="AI133" s="164"/>
      <c r="AN133" s="165"/>
      <c r="AO133" s="164"/>
      <c r="AT133" s="165"/>
      <c r="AU133" s="164"/>
      <c r="AZ133" s="165"/>
      <c r="BA133" s="164"/>
      <c r="BF133" s="164"/>
      <c r="BG133" s="164"/>
    </row>
    <row r="134" spans="2:59" s="161" customFormat="1" ht="15" customHeight="1" x14ac:dyDescent="0.3">
      <c r="B134" s="160"/>
      <c r="C134" s="160"/>
      <c r="D134" s="163"/>
      <c r="E134" s="160"/>
      <c r="F134" s="160"/>
      <c r="G134" s="160"/>
      <c r="H134" s="160"/>
      <c r="I134" s="160"/>
      <c r="J134" s="160"/>
      <c r="K134" s="164"/>
      <c r="P134" s="165"/>
      <c r="Q134" s="164"/>
      <c r="V134" s="165"/>
      <c r="W134" s="164"/>
      <c r="AB134" s="165"/>
      <c r="AC134" s="164"/>
      <c r="AH134" s="165"/>
      <c r="AI134" s="164"/>
      <c r="AN134" s="165"/>
      <c r="AO134" s="164"/>
      <c r="AT134" s="165"/>
      <c r="AU134" s="164"/>
      <c r="AZ134" s="165"/>
      <c r="BA134" s="164"/>
      <c r="BF134" s="164"/>
      <c r="BG134" s="164"/>
    </row>
    <row r="135" spans="2:59" s="161" customFormat="1" ht="15" customHeight="1" x14ac:dyDescent="0.3">
      <c r="B135" s="160"/>
      <c r="C135" s="160"/>
      <c r="D135" s="163"/>
      <c r="E135" s="160"/>
      <c r="F135" s="160"/>
      <c r="G135" s="160"/>
      <c r="H135" s="160"/>
      <c r="I135" s="160"/>
      <c r="J135" s="160"/>
      <c r="K135" s="164"/>
      <c r="P135" s="165"/>
      <c r="Q135" s="164"/>
      <c r="V135" s="165"/>
      <c r="W135" s="164"/>
      <c r="AB135" s="165"/>
      <c r="AC135" s="164"/>
      <c r="AH135" s="165"/>
      <c r="AI135" s="164"/>
      <c r="AN135" s="165"/>
      <c r="AO135" s="164"/>
      <c r="AT135" s="165"/>
      <c r="AU135" s="164"/>
      <c r="AZ135" s="165"/>
      <c r="BA135" s="164"/>
      <c r="BF135" s="164"/>
      <c r="BG135" s="164"/>
    </row>
    <row r="136" spans="2:59" s="161" customFormat="1" ht="15" customHeight="1" x14ac:dyDescent="0.3">
      <c r="B136" s="160"/>
      <c r="C136" s="160"/>
      <c r="D136" s="163"/>
      <c r="E136" s="160"/>
      <c r="F136" s="160"/>
      <c r="G136" s="160"/>
      <c r="H136" s="160"/>
      <c r="I136" s="160"/>
      <c r="J136" s="160"/>
      <c r="K136" s="164"/>
      <c r="P136" s="165"/>
      <c r="Q136" s="164"/>
      <c r="V136" s="165"/>
      <c r="W136" s="164"/>
      <c r="AB136" s="165"/>
      <c r="AC136" s="164"/>
      <c r="AH136" s="165"/>
      <c r="AI136" s="164"/>
      <c r="AN136" s="165"/>
      <c r="AO136" s="164"/>
      <c r="AT136" s="165"/>
      <c r="AU136" s="164"/>
      <c r="AZ136" s="165"/>
      <c r="BA136" s="164"/>
      <c r="BF136" s="164"/>
      <c r="BG136" s="164"/>
    </row>
    <row r="137" spans="2:59" s="161" customFormat="1" ht="15" customHeight="1" x14ac:dyDescent="0.25">
      <c r="B137" s="160"/>
      <c r="C137" s="160"/>
      <c r="D137" s="163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4"/>
      <c r="BF137" s="164"/>
      <c r="BG137" s="164"/>
    </row>
    <row r="138" spans="2:59" s="161" customFormat="1" ht="15" customHeight="1" x14ac:dyDescent="0.25">
      <c r="B138" s="160"/>
      <c r="C138" s="160"/>
      <c r="D138" s="163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4"/>
      <c r="BF138" s="164"/>
      <c r="BG138" s="164"/>
    </row>
    <row r="139" spans="2:59" s="161" customFormat="1" ht="15" customHeight="1" x14ac:dyDescent="0.25">
      <c r="B139" s="160"/>
      <c r="C139" s="160"/>
      <c r="D139" s="163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4"/>
      <c r="BF139" s="164"/>
      <c r="BG139" s="164"/>
    </row>
    <row r="140" spans="2:59" s="161" customFormat="1" ht="15" customHeight="1" x14ac:dyDescent="0.25">
      <c r="B140" s="160"/>
      <c r="C140" s="160"/>
      <c r="D140" s="163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4"/>
      <c r="BF140" s="164"/>
      <c r="BG140" s="164"/>
    </row>
    <row r="141" spans="2:59" s="161" customFormat="1" ht="15" customHeight="1" x14ac:dyDescent="0.25">
      <c r="B141" s="160"/>
      <c r="C141" s="160"/>
      <c r="D141" s="163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4"/>
      <c r="BF141" s="164"/>
      <c r="BG141" s="164"/>
    </row>
    <row r="142" spans="2:59" s="161" customFormat="1" ht="15" customHeight="1" x14ac:dyDescent="0.25">
      <c r="B142" s="160"/>
      <c r="C142" s="160"/>
      <c r="D142" s="163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4"/>
      <c r="BF142" s="164"/>
      <c r="BG142" s="164"/>
    </row>
    <row r="143" spans="2:59" s="161" customFormat="1" ht="15" customHeight="1" x14ac:dyDescent="0.25">
      <c r="B143" s="160"/>
      <c r="C143" s="160"/>
      <c r="D143" s="163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4"/>
      <c r="BF143" s="164"/>
      <c r="BG143" s="164"/>
    </row>
    <row r="144" spans="2:59" s="161" customFormat="1" ht="15" customHeight="1" x14ac:dyDescent="0.25">
      <c r="B144" s="160"/>
      <c r="C144" s="160"/>
      <c r="D144" s="163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4"/>
      <c r="BF144" s="164"/>
      <c r="BG144" s="164"/>
    </row>
    <row r="145" spans="2:59" s="161" customFormat="1" ht="15" customHeight="1" x14ac:dyDescent="0.25">
      <c r="B145" s="160"/>
      <c r="C145" s="160"/>
      <c r="D145" s="163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4"/>
      <c r="BF145" s="164"/>
      <c r="BG145" s="164"/>
    </row>
    <row r="146" spans="2:59" s="161" customFormat="1" ht="15" customHeight="1" x14ac:dyDescent="0.25">
      <c r="B146" s="160"/>
      <c r="C146" s="160"/>
      <c r="D146" s="163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4"/>
      <c r="BF146" s="164"/>
      <c r="BG146" s="164"/>
    </row>
    <row r="147" spans="2:59" s="161" customFormat="1" ht="15" customHeight="1" x14ac:dyDescent="0.3">
      <c r="B147" s="160"/>
      <c r="C147" s="160"/>
      <c r="D147" s="163"/>
      <c r="E147" s="160"/>
      <c r="F147" s="160"/>
      <c r="G147" s="160"/>
      <c r="H147" s="160"/>
      <c r="I147" s="160"/>
      <c r="J147" s="160"/>
      <c r="K147" s="164"/>
      <c r="P147" s="165"/>
      <c r="Q147" s="164"/>
      <c r="V147" s="165"/>
      <c r="W147" s="164"/>
      <c r="AB147" s="165"/>
      <c r="AC147" s="164"/>
      <c r="AH147" s="165"/>
      <c r="AI147" s="164"/>
      <c r="AN147" s="165"/>
      <c r="AO147" s="164"/>
      <c r="AT147" s="165"/>
      <c r="AU147" s="164"/>
      <c r="AZ147" s="165"/>
      <c r="BA147" s="164"/>
      <c r="BF147" s="164"/>
      <c r="BG147" s="164"/>
    </row>
    <row r="148" spans="2:59" s="161" customFormat="1" ht="15" customHeight="1" x14ac:dyDescent="0.3">
      <c r="B148" s="160"/>
      <c r="C148" s="160"/>
      <c r="D148" s="163"/>
      <c r="E148" s="160"/>
      <c r="F148" s="160"/>
      <c r="G148" s="160"/>
      <c r="H148" s="160"/>
      <c r="I148" s="160"/>
      <c r="J148" s="160"/>
      <c r="K148" s="164"/>
      <c r="P148" s="165"/>
      <c r="Q148" s="164"/>
      <c r="V148" s="165"/>
      <c r="W148" s="164"/>
      <c r="AB148" s="165"/>
      <c r="AC148" s="164"/>
      <c r="AH148" s="165"/>
      <c r="AI148" s="164"/>
      <c r="AN148" s="165"/>
      <c r="AO148" s="164"/>
      <c r="AT148" s="165"/>
      <c r="AU148" s="164"/>
      <c r="AZ148" s="165"/>
      <c r="BA148" s="164"/>
      <c r="BF148" s="164"/>
      <c r="BG148" s="164"/>
    </row>
    <row r="149" spans="2:59" s="161" customFormat="1" ht="15" customHeight="1" x14ac:dyDescent="0.3">
      <c r="B149" s="160"/>
      <c r="C149" s="160"/>
      <c r="D149" s="163"/>
      <c r="E149" s="160"/>
      <c r="F149" s="160"/>
      <c r="G149" s="160"/>
      <c r="H149" s="160"/>
      <c r="I149" s="160"/>
      <c r="J149" s="160"/>
      <c r="K149" s="164"/>
      <c r="P149" s="165"/>
      <c r="Q149" s="164"/>
      <c r="V149" s="165"/>
      <c r="W149" s="164"/>
      <c r="AB149" s="165"/>
      <c r="AC149" s="164"/>
      <c r="AH149" s="165"/>
      <c r="AI149" s="164"/>
      <c r="AN149" s="165"/>
      <c r="AO149" s="164"/>
      <c r="AT149" s="165"/>
      <c r="AU149" s="164"/>
      <c r="AZ149" s="165"/>
      <c r="BA149" s="164"/>
      <c r="BF149" s="164"/>
      <c r="BG149" s="164"/>
    </row>
    <row r="150" spans="2:59" s="161" customFormat="1" ht="15" customHeight="1" x14ac:dyDescent="0.3">
      <c r="B150" s="160"/>
      <c r="C150" s="160"/>
      <c r="D150" s="163"/>
      <c r="E150" s="160"/>
      <c r="F150" s="160"/>
      <c r="G150" s="160"/>
      <c r="H150" s="160"/>
      <c r="I150" s="160"/>
      <c r="J150" s="160"/>
      <c r="K150" s="164"/>
      <c r="P150" s="165"/>
      <c r="Q150" s="164"/>
      <c r="V150" s="165"/>
      <c r="W150" s="164"/>
      <c r="AB150" s="165"/>
      <c r="AC150" s="164"/>
      <c r="AH150" s="165"/>
      <c r="AI150" s="164"/>
      <c r="AN150" s="165"/>
      <c r="AO150" s="164"/>
      <c r="AT150" s="165"/>
      <c r="AU150" s="164"/>
      <c r="AZ150" s="165"/>
      <c r="BA150" s="164"/>
      <c r="BF150" s="164"/>
      <c r="BG150" s="164"/>
    </row>
    <row r="151" spans="2:59" s="161" customFormat="1" ht="15" customHeight="1" x14ac:dyDescent="0.3">
      <c r="B151" s="160"/>
      <c r="C151" s="160"/>
      <c r="D151" s="163"/>
      <c r="E151" s="160"/>
      <c r="F151" s="160"/>
      <c r="G151" s="160"/>
      <c r="H151" s="160"/>
      <c r="I151" s="160"/>
      <c r="J151" s="160"/>
      <c r="K151" s="164"/>
      <c r="P151" s="165"/>
      <c r="Q151" s="164"/>
      <c r="V151" s="165"/>
      <c r="W151" s="164"/>
      <c r="AB151" s="165"/>
      <c r="AC151" s="164"/>
      <c r="AH151" s="165"/>
      <c r="AI151" s="164"/>
      <c r="AN151" s="165"/>
      <c r="AO151" s="164"/>
      <c r="AT151" s="165"/>
      <c r="AU151" s="164"/>
      <c r="AZ151" s="165"/>
      <c r="BA151" s="164"/>
      <c r="BF151" s="164"/>
      <c r="BG151" s="164"/>
    </row>
    <row r="152" spans="2:59" s="161" customFormat="1" ht="15" customHeight="1" x14ac:dyDescent="0.3">
      <c r="B152" s="160"/>
      <c r="C152" s="160"/>
      <c r="D152" s="163"/>
      <c r="E152" s="160"/>
      <c r="F152" s="160"/>
      <c r="G152" s="160"/>
      <c r="H152" s="160"/>
      <c r="I152" s="160"/>
      <c r="J152" s="160"/>
      <c r="K152" s="164"/>
      <c r="P152" s="165"/>
      <c r="Q152" s="164"/>
      <c r="V152" s="165"/>
      <c r="W152" s="164"/>
      <c r="AB152" s="165"/>
      <c r="AC152" s="164"/>
      <c r="AH152" s="165"/>
      <c r="AI152" s="164"/>
      <c r="AN152" s="165"/>
      <c r="AO152" s="164"/>
      <c r="AT152" s="165"/>
      <c r="AU152" s="164"/>
      <c r="AZ152" s="165"/>
      <c r="BA152" s="164"/>
      <c r="BF152" s="164"/>
      <c r="BG152" s="164"/>
    </row>
    <row r="153" spans="2:59" s="161" customFormat="1" ht="15" customHeight="1" x14ac:dyDescent="0.3">
      <c r="B153" s="160"/>
      <c r="C153" s="160"/>
      <c r="D153" s="163"/>
      <c r="E153" s="160"/>
      <c r="F153" s="160"/>
      <c r="G153" s="160"/>
      <c r="H153" s="160"/>
      <c r="I153" s="160"/>
      <c r="J153" s="160"/>
      <c r="K153" s="164"/>
      <c r="P153" s="165"/>
      <c r="Q153" s="164"/>
      <c r="V153" s="165"/>
      <c r="W153" s="164"/>
      <c r="AB153" s="165"/>
      <c r="AC153" s="164"/>
      <c r="AH153" s="165"/>
      <c r="AI153" s="164"/>
      <c r="AN153" s="165"/>
      <c r="AO153" s="164"/>
      <c r="AT153" s="165"/>
      <c r="AU153" s="164"/>
      <c r="AZ153" s="165"/>
      <c r="BA153" s="164"/>
      <c r="BF153" s="164"/>
      <c r="BG153" s="164"/>
    </row>
    <row r="154" spans="2:59" s="161" customFormat="1" ht="15" customHeight="1" x14ac:dyDescent="0.3">
      <c r="B154" s="160"/>
      <c r="C154" s="160"/>
      <c r="D154" s="163"/>
      <c r="E154" s="160"/>
      <c r="F154" s="160"/>
      <c r="G154" s="160"/>
      <c r="H154" s="160"/>
      <c r="I154" s="160"/>
      <c r="J154" s="160"/>
      <c r="K154" s="164"/>
      <c r="P154" s="165"/>
      <c r="Q154" s="164"/>
      <c r="V154" s="165"/>
      <c r="W154" s="164"/>
      <c r="AB154" s="165"/>
      <c r="AC154" s="164"/>
      <c r="AH154" s="165"/>
      <c r="AI154" s="164"/>
      <c r="AN154" s="165"/>
      <c r="AO154" s="164"/>
      <c r="AT154" s="165"/>
      <c r="AU154" s="164"/>
      <c r="AZ154" s="165"/>
      <c r="BA154" s="164"/>
      <c r="BF154" s="164"/>
      <c r="BG154" s="164"/>
    </row>
    <row r="155" spans="2:59" s="161" customFormat="1" ht="15" customHeight="1" x14ac:dyDescent="0.3">
      <c r="B155" s="160"/>
      <c r="C155" s="160"/>
      <c r="D155" s="163"/>
      <c r="E155" s="160"/>
      <c r="F155" s="160"/>
      <c r="G155" s="160"/>
      <c r="H155" s="160"/>
      <c r="I155" s="160"/>
      <c r="J155" s="160"/>
      <c r="K155" s="164"/>
      <c r="P155" s="165"/>
      <c r="Q155" s="164"/>
      <c r="V155" s="165"/>
      <c r="W155" s="164"/>
      <c r="AB155" s="165"/>
      <c r="AC155" s="164"/>
      <c r="AH155" s="165"/>
      <c r="AI155" s="164"/>
      <c r="AN155" s="165"/>
      <c r="AO155" s="164"/>
      <c r="AT155" s="165"/>
      <c r="AU155" s="164"/>
      <c r="AZ155" s="165"/>
      <c r="BA155" s="164"/>
      <c r="BF155" s="164"/>
      <c r="BG155" s="164"/>
    </row>
    <row r="156" spans="2:59" s="161" customFormat="1" ht="15" customHeight="1" x14ac:dyDescent="0.3">
      <c r="B156" s="160"/>
      <c r="C156" s="160"/>
      <c r="D156" s="163"/>
      <c r="E156" s="160"/>
      <c r="F156" s="160"/>
      <c r="G156" s="160"/>
      <c r="H156" s="160"/>
      <c r="I156" s="160"/>
      <c r="J156" s="160"/>
      <c r="K156" s="164"/>
      <c r="P156" s="165"/>
      <c r="Q156" s="164"/>
      <c r="V156" s="165"/>
      <c r="W156" s="164"/>
      <c r="AB156" s="165"/>
      <c r="AC156" s="164"/>
      <c r="AH156" s="165"/>
      <c r="AI156" s="164"/>
      <c r="AN156" s="165"/>
      <c r="AO156" s="164"/>
      <c r="AT156" s="165"/>
      <c r="AU156" s="164"/>
      <c r="AZ156" s="165"/>
      <c r="BA156" s="164"/>
      <c r="BF156" s="164"/>
      <c r="BG156" s="164"/>
    </row>
    <row r="157" spans="2:59" s="161" customFormat="1" ht="15" customHeight="1" x14ac:dyDescent="0.3">
      <c r="B157" s="160"/>
      <c r="C157" s="160"/>
      <c r="D157" s="163"/>
      <c r="E157" s="160"/>
      <c r="F157" s="160"/>
      <c r="G157" s="160"/>
      <c r="H157" s="160"/>
      <c r="I157" s="160"/>
      <c r="J157" s="160"/>
      <c r="K157" s="164"/>
      <c r="P157" s="165"/>
      <c r="Q157" s="164"/>
      <c r="V157" s="165"/>
      <c r="W157" s="164"/>
      <c r="AB157" s="165"/>
      <c r="AC157" s="164"/>
      <c r="AH157" s="165"/>
      <c r="AI157" s="164"/>
      <c r="AN157" s="165"/>
      <c r="AO157" s="164"/>
      <c r="AT157" s="165"/>
      <c r="AU157" s="164"/>
      <c r="AZ157" s="165"/>
      <c r="BA157" s="164"/>
      <c r="BF157" s="164"/>
      <c r="BG157" s="164"/>
    </row>
    <row r="158" spans="2:59" s="161" customFormat="1" ht="15" customHeight="1" x14ac:dyDescent="0.3">
      <c r="D158" s="166"/>
      <c r="E158" s="165"/>
      <c r="F158" s="165"/>
      <c r="G158" s="164"/>
      <c r="H158" s="165"/>
      <c r="I158" s="164"/>
      <c r="J158" s="160"/>
      <c r="K158" s="164"/>
      <c r="P158" s="165"/>
      <c r="Q158" s="164"/>
      <c r="V158" s="165"/>
      <c r="W158" s="164"/>
      <c r="AB158" s="165"/>
      <c r="AC158" s="164"/>
      <c r="AH158" s="165"/>
      <c r="AI158" s="164"/>
      <c r="AN158" s="165"/>
      <c r="AO158" s="164"/>
      <c r="AT158" s="165"/>
      <c r="AU158" s="164"/>
      <c r="AZ158" s="165"/>
      <c r="BA158" s="164"/>
      <c r="BF158" s="164"/>
      <c r="BG158" s="164"/>
    </row>
    <row r="159" spans="2:59" s="161" customFormat="1" ht="15" customHeight="1" x14ac:dyDescent="0.3">
      <c r="D159" s="166"/>
      <c r="E159" s="165"/>
      <c r="F159" s="165"/>
      <c r="G159" s="164"/>
      <c r="H159" s="165"/>
      <c r="I159" s="164"/>
      <c r="J159" s="160"/>
      <c r="K159" s="164"/>
      <c r="P159" s="165"/>
      <c r="Q159" s="164"/>
      <c r="V159" s="165"/>
      <c r="W159" s="164"/>
      <c r="AB159" s="165"/>
      <c r="AC159" s="164"/>
      <c r="AH159" s="165"/>
      <c r="AI159" s="164"/>
      <c r="AN159" s="165"/>
      <c r="AO159" s="164"/>
      <c r="AT159" s="165"/>
      <c r="AU159" s="164"/>
      <c r="AZ159" s="165"/>
      <c r="BA159" s="164"/>
      <c r="BF159" s="164"/>
      <c r="BG159" s="164"/>
    </row>
    <row r="160" spans="2:59" s="161" customFormat="1" ht="15" customHeight="1" x14ac:dyDescent="0.3">
      <c r="D160" s="166"/>
      <c r="E160" s="165"/>
      <c r="F160" s="165"/>
      <c r="G160" s="164"/>
      <c r="H160" s="165"/>
      <c r="I160" s="164"/>
      <c r="J160" s="160"/>
      <c r="K160" s="164"/>
      <c r="P160" s="165"/>
      <c r="Q160" s="164"/>
      <c r="V160" s="165"/>
      <c r="W160" s="164"/>
      <c r="AB160" s="165"/>
      <c r="AC160" s="164"/>
      <c r="AH160" s="165"/>
      <c r="AI160" s="164"/>
      <c r="AN160" s="165"/>
      <c r="AO160" s="164"/>
      <c r="AT160" s="165"/>
      <c r="AU160" s="164"/>
      <c r="AZ160" s="165"/>
      <c r="BA160" s="164"/>
      <c r="BF160" s="164"/>
      <c r="BG160" s="164"/>
    </row>
    <row r="161" spans="4:59" s="161" customFormat="1" ht="15" customHeight="1" x14ac:dyDescent="0.3">
      <c r="D161" s="166"/>
      <c r="E161" s="165"/>
      <c r="F161" s="165"/>
      <c r="G161" s="164"/>
      <c r="H161" s="165"/>
      <c r="I161" s="164"/>
      <c r="J161" s="160"/>
      <c r="K161" s="164"/>
      <c r="P161" s="165"/>
      <c r="Q161" s="164"/>
      <c r="V161" s="165"/>
      <c r="W161" s="164"/>
      <c r="AB161" s="165"/>
      <c r="AC161" s="164"/>
      <c r="AH161" s="165"/>
      <c r="AI161" s="164"/>
      <c r="AN161" s="165"/>
      <c r="AO161" s="164"/>
      <c r="AT161" s="165"/>
      <c r="AU161" s="164"/>
      <c r="AZ161" s="165"/>
      <c r="BA161" s="164"/>
      <c r="BF161" s="164"/>
      <c r="BG161" s="164"/>
    </row>
    <row r="162" spans="4:59" x14ac:dyDescent="0.3">
      <c r="D162" s="167"/>
    </row>
    <row r="163" spans="4:59" x14ac:dyDescent="0.3">
      <c r="D163" s="167"/>
    </row>
    <row r="164" spans="4:59" x14ac:dyDescent="0.3">
      <c r="D164" s="167"/>
    </row>
    <row r="165" spans="4:59" x14ac:dyDescent="0.3">
      <c r="D165" s="167"/>
    </row>
  </sheetData>
  <sheetProtection sheet="1" objects="1" formatCells="0" formatColumns="0" formatRows="0" insertColumns="0" insertRows="0" insertHyperlinks="0" deleteColumns="0" deleteRows="0" sort="0" autoFilter="0" pivotTables="0"/>
  <mergeCells count="3">
    <mergeCell ref="B1:B2"/>
    <mergeCell ref="C1:I2"/>
    <mergeCell ref="B4:I4"/>
  </mergeCells>
  <dataValidations count="4">
    <dataValidation type="list" showInputMessage="1" showErrorMessage="1" sqref="I156:I157 I8:I145" xr:uid="{A7901C9A-1D99-432D-BFD2-7BC86137571E}">
      <formula1>INDIRECT(H8)</formula1>
    </dataValidation>
    <dataValidation type="list" allowBlank="1" showInputMessage="1" showErrorMessage="1" sqref="I6:I7" xr:uid="{C25B12B5-620E-446A-9431-E096BD065AFC}">
      <formula1>INDIRECT(H6)</formula1>
    </dataValidation>
    <dataValidation type="list" allowBlank="1" showInputMessage="1" showErrorMessage="1" sqref="G6:G32" xr:uid="{EBBF173C-4339-4E95-8956-E10CB271066E}">
      <formula1>"1,2,3,4,CC"</formula1>
    </dataValidation>
    <dataValidation type="list" showInputMessage="1" showErrorMessage="1" sqref="H6:H32" xr:uid="{8760D2F1-BAD7-4B2E-95BD-A0F5433F6E76}">
      <formula1>"Variável,Fixo,Taxas,Renda"</formula1>
    </dataValidation>
  </dataValidations>
  <printOptions horizontalCentered="1"/>
  <pageMargins left="0.39370078740157483" right="0.39370078740157483" top="0.78740157480314965" bottom="0.39370078740157483" header="0.51181102362204722" footer="0.11811023622047245"/>
  <pageSetup scale="57" orientation="portrait" horizontalDpi="360" verticalDpi="360" r:id="rId1"/>
  <headerFooter>
    <oddFooter>&amp;CPágina &amp;P de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4D469E-B8D7-481A-9BD3-6D0972DBFD38}">
          <x14:formula1>
            <xm:f>'Orçamento 2020'!$B$31:$B$37</xm:f>
          </x14:formula1>
          <xm:sqref>C6:C32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FFA8-5D22-4C54-977F-391627DEC3B6}">
  <sheetPr codeName="Sheet2">
    <outlinePr applyStyles="1" summaryBelow="0"/>
  </sheetPr>
  <dimension ref="A1:DM108"/>
  <sheetViews>
    <sheetView showGridLines="0" tabSelected="1" zoomScale="86" zoomScaleNormal="85" zoomScalePageLayoutView="80" workbookViewId="0">
      <pane xSplit="2" ySplit="3" topLeftCell="C16" activePane="bottomRight" state="frozen"/>
      <selection pane="topRight" activeCell="C1" sqref="C1"/>
      <selection pane="bottomLeft" activeCell="A3" sqref="A3"/>
      <selection pane="bottomRight" activeCell="E98" sqref="E98"/>
    </sheetView>
  </sheetViews>
  <sheetFormatPr defaultColWidth="11.44140625" defaultRowHeight="14.4" outlineLevelRow="1" outlineLevelCol="1" x14ac:dyDescent="0.3"/>
  <cols>
    <col min="1" max="1" width="1.109375" style="44" customWidth="1"/>
    <col min="2" max="2" width="27.44140625" style="44" customWidth="1"/>
    <col min="3" max="3" width="16.44140625" style="147" customWidth="1"/>
    <col min="4" max="4" width="16" style="150" customWidth="1"/>
    <col min="5" max="9" width="16" style="44" customWidth="1" outlineLevel="1"/>
    <col min="10" max="10" width="16.44140625" style="147" customWidth="1"/>
    <col min="11" max="11" width="16" style="150" customWidth="1"/>
    <col min="12" max="16" width="16" style="44" hidden="1" customWidth="1" outlineLevel="1"/>
    <col min="17" max="17" width="16.44140625" style="147" customWidth="1" collapsed="1"/>
    <col min="18" max="18" width="16" style="150" customWidth="1"/>
    <col min="19" max="23" width="16" style="44" hidden="1" customWidth="1" outlineLevel="1"/>
    <col min="24" max="24" width="16.44140625" style="147" customWidth="1" collapsed="1"/>
    <col min="25" max="25" width="16" style="150" customWidth="1"/>
    <col min="26" max="30" width="16" style="44" hidden="1" customWidth="1" outlineLevel="1"/>
    <col min="31" max="31" width="16.44140625" style="147" customWidth="1" collapsed="1"/>
    <col min="32" max="32" width="16" style="150" customWidth="1"/>
    <col min="33" max="37" width="16" style="44" hidden="1" customWidth="1" outlineLevel="1"/>
    <col min="38" max="38" width="16.44140625" style="147" customWidth="1" collapsed="1"/>
    <col min="39" max="39" width="16" style="150" customWidth="1"/>
    <col min="40" max="44" width="16" style="44" hidden="1" customWidth="1" outlineLevel="1"/>
    <col min="45" max="45" width="16.44140625" style="147" customWidth="1" collapsed="1"/>
    <col min="46" max="46" width="16" style="150" customWidth="1"/>
    <col min="47" max="51" width="16" style="44" hidden="1" customWidth="1" outlineLevel="1"/>
    <col min="52" max="52" width="16.44140625" style="147" customWidth="1" collapsed="1"/>
    <col min="53" max="53" width="16" style="150" customWidth="1"/>
    <col min="54" max="58" width="16" style="44" hidden="1" customWidth="1" outlineLevel="1"/>
    <col min="59" max="59" width="16.44140625" style="147" customWidth="1" collapsed="1"/>
    <col min="60" max="60" width="16" style="150" customWidth="1"/>
    <col min="61" max="65" width="16" style="44" hidden="1" customWidth="1" outlineLevel="1"/>
    <col min="66" max="66" width="16.44140625" style="147" customWidth="1" collapsed="1"/>
    <col min="67" max="67" width="16" style="150" customWidth="1"/>
    <col min="68" max="72" width="16" style="44" hidden="1" customWidth="1" outlineLevel="1"/>
    <col min="73" max="73" width="16.44140625" style="147" customWidth="1" collapsed="1"/>
    <col min="74" max="74" width="16" style="150" customWidth="1"/>
    <col min="75" max="79" width="16" style="44" hidden="1" customWidth="1" outlineLevel="1"/>
    <col min="80" max="80" width="16.44140625" style="147" customWidth="1" collapsed="1"/>
    <col min="81" max="81" width="16" style="150" customWidth="1"/>
    <col min="82" max="86" width="16" style="44" hidden="1" customWidth="1" outlineLevel="1"/>
    <col min="87" max="88" width="21.6640625" style="148" customWidth="1" collapsed="1"/>
    <col min="89" max="89" width="2.6640625" style="44" customWidth="1"/>
    <col min="90" max="90" width="3.6640625" style="44" customWidth="1"/>
    <col min="91" max="16384" width="11.44140625" style="44"/>
  </cols>
  <sheetData>
    <row r="1" spans="1:117" s="32" customFormat="1" ht="46.5" customHeight="1" thickBot="1" x14ac:dyDescent="0.3">
      <c r="B1" s="33"/>
      <c r="C1" s="34">
        <v>1</v>
      </c>
      <c r="D1" s="34">
        <v>1</v>
      </c>
      <c r="E1" s="34">
        <v>1</v>
      </c>
      <c r="F1" s="34">
        <v>1</v>
      </c>
      <c r="G1" s="34">
        <v>1</v>
      </c>
      <c r="H1" s="34">
        <v>1</v>
      </c>
      <c r="I1" s="34">
        <v>1</v>
      </c>
      <c r="J1" s="34">
        <v>2</v>
      </c>
      <c r="K1" s="34">
        <v>2</v>
      </c>
      <c r="L1" s="34">
        <v>2</v>
      </c>
      <c r="M1" s="34">
        <v>2</v>
      </c>
      <c r="N1" s="34">
        <v>2</v>
      </c>
      <c r="O1" s="34">
        <v>2</v>
      </c>
      <c r="P1" s="34">
        <v>2</v>
      </c>
      <c r="Q1" s="34">
        <v>3</v>
      </c>
      <c r="R1" s="34">
        <v>3</v>
      </c>
      <c r="S1" s="34">
        <v>3</v>
      </c>
      <c r="T1" s="34">
        <v>3</v>
      </c>
      <c r="U1" s="34">
        <v>3</v>
      </c>
      <c r="V1" s="34">
        <v>3</v>
      </c>
      <c r="W1" s="34">
        <v>3</v>
      </c>
      <c r="X1" s="34">
        <v>4</v>
      </c>
      <c r="Y1" s="34">
        <v>4</v>
      </c>
      <c r="Z1" s="34">
        <v>4</v>
      </c>
      <c r="AA1" s="34">
        <v>4</v>
      </c>
      <c r="AB1" s="34">
        <v>4</v>
      </c>
      <c r="AC1" s="34">
        <v>4</v>
      </c>
      <c r="AD1" s="34">
        <v>4</v>
      </c>
      <c r="AE1" s="34">
        <v>5</v>
      </c>
      <c r="AF1" s="34">
        <v>5</v>
      </c>
      <c r="AG1" s="34">
        <v>5</v>
      </c>
      <c r="AH1" s="34">
        <v>5</v>
      </c>
      <c r="AI1" s="34">
        <v>5</v>
      </c>
      <c r="AJ1" s="34">
        <v>5</v>
      </c>
      <c r="AK1" s="34">
        <v>5</v>
      </c>
      <c r="AL1" s="34">
        <v>6</v>
      </c>
      <c r="AM1" s="34">
        <v>6</v>
      </c>
      <c r="AN1" s="34">
        <v>6</v>
      </c>
      <c r="AO1" s="34">
        <v>6</v>
      </c>
      <c r="AP1" s="34">
        <v>6</v>
      </c>
      <c r="AQ1" s="34">
        <v>6</v>
      </c>
      <c r="AR1" s="34">
        <v>6</v>
      </c>
      <c r="AS1" s="34">
        <v>7</v>
      </c>
      <c r="AT1" s="34">
        <v>7</v>
      </c>
      <c r="AU1" s="34">
        <v>7</v>
      </c>
      <c r="AV1" s="34">
        <v>7</v>
      </c>
      <c r="AW1" s="34">
        <v>7</v>
      </c>
      <c r="AX1" s="34">
        <v>7</v>
      </c>
      <c r="AY1" s="34">
        <v>7</v>
      </c>
      <c r="AZ1" s="34">
        <v>8</v>
      </c>
      <c r="BA1" s="34">
        <v>8</v>
      </c>
      <c r="BB1" s="34">
        <v>8</v>
      </c>
      <c r="BC1" s="34">
        <v>8</v>
      </c>
      <c r="BD1" s="34">
        <v>8</v>
      </c>
      <c r="BE1" s="34">
        <v>8</v>
      </c>
      <c r="BF1" s="34">
        <v>8</v>
      </c>
      <c r="BG1" s="34">
        <v>9</v>
      </c>
      <c r="BH1" s="34">
        <v>9</v>
      </c>
      <c r="BI1" s="34">
        <v>9</v>
      </c>
      <c r="BJ1" s="34">
        <v>9</v>
      </c>
      <c r="BK1" s="34">
        <v>9</v>
      </c>
      <c r="BL1" s="34">
        <v>9</v>
      </c>
      <c r="BM1" s="34">
        <v>9</v>
      </c>
      <c r="BN1" s="34">
        <v>10</v>
      </c>
      <c r="BO1" s="34">
        <v>10</v>
      </c>
      <c r="BP1" s="34">
        <v>10</v>
      </c>
      <c r="BQ1" s="34">
        <v>10</v>
      </c>
      <c r="BR1" s="34">
        <v>10</v>
      </c>
      <c r="BS1" s="34">
        <v>10</v>
      </c>
      <c r="BT1" s="34">
        <v>10</v>
      </c>
      <c r="BU1" s="34">
        <v>11</v>
      </c>
      <c r="BV1" s="34">
        <v>11</v>
      </c>
      <c r="BW1" s="34">
        <v>11</v>
      </c>
      <c r="BX1" s="34">
        <v>11</v>
      </c>
      <c r="BY1" s="34">
        <v>11</v>
      </c>
      <c r="BZ1" s="34">
        <v>11</v>
      </c>
      <c r="CA1" s="34">
        <v>11</v>
      </c>
      <c r="CB1" s="34">
        <v>12</v>
      </c>
      <c r="CC1" s="34">
        <v>12</v>
      </c>
      <c r="CD1" s="34">
        <v>12</v>
      </c>
      <c r="CE1" s="34">
        <v>12</v>
      </c>
      <c r="CF1" s="34">
        <v>12</v>
      </c>
      <c r="CG1" s="34">
        <v>12</v>
      </c>
      <c r="CH1" s="34">
        <v>12</v>
      </c>
      <c r="CI1" s="34"/>
      <c r="CJ1" s="34"/>
    </row>
    <row r="2" spans="1:117" s="32" customFormat="1" ht="21.75" customHeight="1" thickBot="1" x14ac:dyDescent="0.4">
      <c r="B2" s="33"/>
      <c r="C2" s="35" t="s">
        <v>0</v>
      </c>
      <c r="D2" s="36"/>
      <c r="E2" s="37"/>
      <c r="F2" s="38"/>
      <c r="G2" s="38"/>
      <c r="H2" s="38" t="s">
        <v>85</v>
      </c>
      <c r="I2" s="38"/>
      <c r="J2" s="35" t="s">
        <v>1</v>
      </c>
      <c r="K2" s="36"/>
      <c r="L2" s="37"/>
      <c r="M2" s="38"/>
      <c r="N2" s="38"/>
      <c r="O2" s="38" t="s">
        <v>85</v>
      </c>
      <c r="P2" s="38"/>
      <c r="Q2" s="35" t="s">
        <v>2</v>
      </c>
      <c r="R2" s="36"/>
      <c r="S2" s="37"/>
      <c r="T2" s="38"/>
      <c r="U2" s="38"/>
      <c r="V2" s="38" t="s">
        <v>85</v>
      </c>
      <c r="W2" s="38"/>
      <c r="X2" s="35" t="s">
        <v>3</v>
      </c>
      <c r="Y2" s="36"/>
      <c r="Z2" s="37"/>
      <c r="AA2" s="38"/>
      <c r="AB2" s="38"/>
      <c r="AC2" s="38" t="s">
        <v>85</v>
      </c>
      <c r="AD2" s="38"/>
      <c r="AE2" s="35" t="s">
        <v>4</v>
      </c>
      <c r="AF2" s="36"/>
      <c r="AG2" s="37"/>
      <c r="AH2" s="38"/>
      <c r="AI2" s="38"/>
      <c r="AJ2" s="38" t="s">
        <v>85</v>
      </c>
      <c r="AK2" s="38"/>
      <c r="AL2" s="35" t="s">
        <v>5</v>
      </c>
      <c r="AM2" s="36"/>
      <c r="AN2" s="37"/>
      <c r="AO2" s="38"/>
      <c r="AP2" s="38"/>
      <c r="AQ2" s="38" t="s">
        <v>85</v>
      </c>
      <c r="AR2" s="38"/>
      <c r="AS2" s="35" t="s">
        <v>6</v>
      </c>
      <c r="AT2" s="36"/>
      <c r="AU2" s="37"/>
      <c r="AV2" s="38"/>
      <c r="AW2" s="38"/>
      <c r="AX2" s="38" t="s">
        <v>85</v>
      </c>
      <c r="AY2" s="38"/>
      <c r="AZ2" s="35" t="s">
        <v>7</v>
      </c>
      <c r="BA2" s="36"/>
      <c r="BB2" s="37"/>
      <c r="BC2" s="38"/>
      <c r="BD2" s="38"/>
      <c r="BE2" s="38" t="s">
        <v>85</v>
      </c>
      <c r="BF2" s="38"/>
      <c r="BG2" s="35" t="s">
        <v>8</v>
      </c>
      <c r="BH2" s="36"/>
      <c r="BI2" s="37"/>
      <c r="BJ2" s="38"/>
      <c r="BK2" s="38"/>
      <c r="BL2" s="38" t="s">
        <v>85</v>
      </c>
      <c r="BM2" s="38"/>
      <c r="BN2" s="35" t="s">
        <v>9</v>
      </c>
      <c r="BO2" s="36"/>
      <c r="BP2" s="37"/>
      <c r="BQ2" s="38"/>
      <c r="BR2" s="38"/>
      <c r="BS2" s="38" t="s">
        <v>85</v>
      </c>
      <c r="BT2" s="38"/>
      <c r="BU2" s="35" t="s">
        <v>10</v>
      </c>
      <c r="BV2" s="36"/>
      <c r="BW2" s="37"/>
      <c r="BX2" s="38"/>
      <c r="BY2" s="38"/>
      <c r="BZ2" s="38" t="s">
        <v>85</v>
      </c>
      <c r="CA2" s="38"/>
      <c r="CB2" s="35" t="s">
        <v>11</v>
      </c>
      <c r="CC2" s="36"/>
      <c r="CD2" s="37"/>
      <c r="CE2" s="38"/>
      <c r="CF2" s="38"/>
      <c r="CG2" s="38" t="s">
        <v>85</v>
      </c>
      <c r="CH2" s="38"/>
      <c r="CI2" s="34"/>
      <c r="CJ2" s="34"/>
    </row>
    <row r="3" spans="1:117" s="39" customFormat="1" ht="21.6" thickBot="1" x14ac:dyDescent="0.45">
      <c r="B3" s="33"/>
      <c r="C3" s="40" t="s">
        <v>78</v>
      </c>
      <c r="D3" s="40"/>
      <c r="E3" s="41" t="s">
        <v>25</v>
      </c>
      <c r="F3" s="42">
        <v>1</v>
      </c>
      <c r="G3" s="42">
        <v>2</v>
      </c>
      <c r="H3" s="42">
        <v>3</v>
      </c>
      <c r="I3" s="42">
        <v>4</v>
      </c>
      <c r="J3" s="40" t="s">
        <v>78</v>
      </c>
      <c r="K3" s="40"/>
      <c r="L3" s="41" t="s">
        <v>25</v>
      </c>
      <c r="M3" s="42">
        <v>1</v>
      </c>
      <c r="N3" s="42">
        <v>2</v>
      </c>
      <c r="O3" s="42">
        <v>3</v>
      </c>
      <c r="P3" s="42">
        <v>4</v>
      </c>
      <c r="Q3" s="40" t="s">
        <v>78</v>
      </c>
      <c r="R3" s="40"/>
      <c r="S3" s="41" t="s">
        <v>25</v>
      </c>
      <c r="T3" s="42">
        <v>1</v>
      </c>
      <c r="U3" s="42">
        <v>2</v>
      </c>
      <c r="V3" s="42">
        <v>3</v>
      </c>
      <c r="W3" s="42">
        <v>4</v>
      </c>
      <c r="X3" s="40" t="s">
        <v>78</v>
      </c>
      <c r="Y3" s="40"/>
      <c r="Z3" s="41" t="s">
        <v>25</v>
      </c>
      <c r="AA3" s="42">
        <v>1</v>
      </c>
      <c r="AB3" s="42">
        <v>2</v>
      </c>
      <c r="AC3" s="42">
        <v>3</v>
      </c>
      <c r="AD3" s="42">
        <v>4</v>
      </c>
      <c r="AE3" s="40" t="s">
        <v>78</v>
      </c>
      <c r="AF3" s="40"/>
      <c r="AG3" s="41" t="s">
        <v>25</v>
      </c>
      <c r="AH3" s="42">
        <v>1</v>
      </c>
      <c r="AI3" s="42">
        <v>2</v>
      </c>
      <c r="AJ3" s="42">
        <v>3</v>
      </c>
      <c r="AK3" s="42">
        <v>4</v>
      </c>
      <c r="AL3" s="40" t="s">
        <v>78</v>
      </c>
      <c r="AM3" s="40"/>
      <c r="AN3" s="41" t="s">
        <v>25</v>
      </c>
      <c r="AO3" s="42">
        <v>1</v>
      </c>
      <c r="AP3" s="42">
        <v>2</v>
      </c>
      <c r="AQ3" s="42">
        <v>3</v>
      </c>
      <c r="AR3" s="42">
        <v>4</v>
      </c>
      <c r="AS3" s="40" t="s">
        <v>78</v>
      </c>
      <c r="AT3" s="40"/>
      <c r="AU3" s="41" t="s">
        <v>25</v>
      </c>
      <c r="AV3" s="42">
        <v>1</v>
      </c>
      <c r="AW3" s="42">
        <v>2</v>
      </c>
      <c r="AX3" s="42">
        <v>3</v>
      </c>
      <c r="AY3" s="42">
        <v>4</v>
      </c>
      <c r="AZ3" s="40" t="s">
        <v>78</v>
      </c>
      <c r="BA3" s="40"/>
      <c r="BB3" s="41" t="s">
        <v>25</v>
      </c>
      <c r="BC3" s="42">
        <v>1</v>
      </c>
      <c r="BD3" s="42">
        <v>2</v>
      </c>
      <c r="BE3" s="42">
        <v>3</v>
      </c>
      <c r="BF3" s="42">
        <v>4</v>
      </c>
      <c r="BG3" s="40" t="s">
        <v>78</v>
      </c>
      <c r="BH3" s="40"/>
      <c r="BI3" s="41" t="s">
        <v>25</v>
      </c>
      <c r="BJ3" s="42">
        <v>1</v>
      </c>
      <c r="BK3" s="42">
        <v>2</v>
      </c>
      <c r="BL3" s="42">
        <v>3</v>
      </c>
      <c r="BM3" s="42">
        <v>4</v>
      </c>
      <c r="BN3" s="40" t="s">
        <v>78</v>
      </c>
      <c r="BO3" s="40"/>
      <c r="BP3" s="41" t="s">
        <v>25</v>
      </c>
      <c r="BQ3" s="42">
        <v>1</v>
      </c>
      <c r="BR3" s="42">
        <v>2</v>
      </c>
      <c r="BS3" s="42">
        <v>3</v>
      </c>
      <c r="BT3" s="42">
        <v>4</v>
      </c>
      <c r="BU3" s="40" t="s">
        <v>78</v>
      </c>
      <c r="BV3" s="40"/>
      <c r="BW3" s="41" t="s">
        <v>25</v>
      </c>
      <c r="BX3" s="42">
        <v>1</v>
      </c>
      <c r="BY3" s="42">
        <v>2</v>
      </c>
      <c r="BZ3" s="42">
        <v>3</v>
      </c>
      <c r="CA3" s="42">
        <v>4</v>
      </c>
      <c r="CB3" s="40" t="s">
        <v>78</v>
      </c>
      <c r="CC3" s="40"/>
      <c r="CD3" s="41" t="s">
        <v>25</v>
      </c>
      <c r="CE3" s="42">
        <v>1</v>
      </c>
      <c r="CF3" s="42">
        <v>2</v>
      </c>
      <c r="CG3" s="42">
        <v>3</v>
      </c>
      <c r="CH3" s="42">
        <v>4</v>
      </c>
      <c r="CI3" s="43" t="s">
        <v>19</v>
      </c>
      <c r="CJ3" s="43" t="s">
        <v>20</v>
      </c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</row>
    <row r="4" spans="1:117" s="54" customFormat="1" ht="15" thickBot="1" x14ac:dyDescent="0.35">
      <c r="A4" s="33"/>
      <c r="B4" s="45" t="s">
        <v>27</v>
      </c>
      <c r="C4" s="46" t="s">
        <v>17</v>
      </c>
      <c r="D4" s="47" t="s">
        <v>18</v>
      </c>
      <c r="E4" s="48"/>
      <c r="F4" s="49"/>
      <c r="G4" s="50"/>
      <c r="H4" s="50"/>
      <c r="I4" s="50"/>
      <c r="J4" s="51" t="s">
        <v>17</v>
      </c>
      <c r="K4" s="47" t="s">
        <v>18</v>
      </c>
      <c r="L4" s="48"/>
      <c r="M4" s="49"/>
      <c r="N4" s="50"/>
      <c r="O4" s="50"/>
      <c r="P4" s="50"/>
      <c r="Q4" s="51" t="s">
        <v>17</v>
      </c>
      <c r="R4" s="47" t="s">
        <v>18</v>
      </c>
      <c r="S4" s="48"/>
      <c r="T4" s="49"/>
      <c r="U4" s="50"/>
      <c r="V4" s="50"/>
      <c r="W4" s="50"/>
      <c r="X4" s="51" t="s">
        <v>17</v>
      </c>
      <c r="Y4" s="47" t="s">
        <v>18</v>
      </c>
      <c r="Z4" s="48"/>
      <c r="AA4" s="49"/>
      <c r="AB4" s="50"/>
      <c r="AC4" s="50"/>
      <c r="AD4" s="50"/>
      <c r="AE4" s="51" t="s">
        <v>17</v>
      </c>
      <c r="AF4" s="47" t="s">
        <v>18</v>
      </c>
      <c r="AG4" s="48"/>
      <c r="AH4" s="49"/>
      <c r="AI4" s="50"/>
      <c r="AJ4" s="50"/>
      <c r="AK4" s="50"/>
      <c r="AL4" s="51" t="s">
        <v>17</v>
      </c>
      <c r="AM4" s="47" t="s">
        <v>18</v>
      </c>
      <c r="AN4" s="48"/>
      <c r="AO4" s="49"/>
      <c r="AP4" s="50"/>
      <c r="AQ4" s="50"/>
      <c r="AR4" s="50"/>
      <c r="AS4" s="51" t="s">
        <v>17</v>
      </c>
      <c r="AT4" s="47" t="s">
        <v>18</v>
      </c>
      <c r="AU4" s="48"/>
      <c r="AV4" s="49"/>
      <c r="AW4" s="50"/>
      <c r="AX4" s="50"/>
      <c r="AY4" s="50"/>
      <c r="AZ4" s="51" t="s">
        <v>17</v>
      </c>
      <c r="BA4" s="47" t="s">
        <v>18</v>
      </c>
      <c r="BB4" s="48"/>
      <c r="BC4" s="49"/>
      <c r="BD4" s="50"/>
      <c r="BE4" s="50"/>
      <c r="BF4" s="50"/>
      <c r="BG4" s="51" t="s">
        <v>17</v>
      </c>
      <c r="BH4" s="47" t="s">
        <v>18</v>
      </c>
      <c r="BI4" s="48"/>
      <c r="BJ4" s="49"/>
      <c r="BK4" s="50"/>
      <c r="BL4" s="50"/>
      <c r="BM4" s="50"/>
      <c r="BN4" s="51" t="s">
        <v>17</v>
      </c>
      <c r="BO4" s="47" t="s">
        <v>18</v>
      </c>
      <c r="BP4" s="48"/>
      <c r="BQ4" s="49"/>
      <c r="BR4" s="50"/>
      <c r="BS4" s="50"/>
      <c r="BT4" s="50"/>
      <c r="BU4" s="51" t="s">
        <v>17</v>
      </c>
      <c r="BV4" s="47" t="s">
        <v>18</v>
      </c>
      <c r="BW4" s="48"/>
      <c r="BX4" s="49"/>
      <c r="BY4" s="50"/>
      <c r="BZ4" s="50"/>
      <c r="CA4" s="50"/>
      <c r="CB4" s="51" t="s">
        <v>17</v>
      </c>
      <c r="CC4" s="47" t="s">
        <v>18</v>
      </c>
      <c r="CD4" s="48"/>
      <c r="CE4" s="49"/>
      <c r="CF4" s="50"/>
      <c r="CG4" s="50"/>
      <c r="CH4" s="50"/>
      <c r="CI4" s="52" t="s">
        <v>17</v>
      </c>
      <c r="CJ4" s="53" t="s">
        <v>18</v>
      </c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</row>
    <row r="5" spans="1:117" outlineLevel="1" x14ac:dyDescent="0.3">
      <c r="B5" s="2" t="s">
        <v>63</v>
      </c>
      <c r="C5" s="55"/>
      <c r="D5" s="56">
        <f t="shared" ref="D5:D7" si="0">SUM(F5:I5)</f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55"/>
      <c r="K5" s="56">
        <f t="shared" ref="K5:K14" si="1">SUM(M5:P5)</f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55"/>
      <c r="R5" s="56">
        <f t="shared" ref="R5:R14" si="2">SUM(T5:W5)</f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55"/>
      <c r="Y5" s="56">
        <f t="shared" ref="Y5:Y14" si="3">SUM(AA5:AD5)</f>
        <v>0</v>
      </c>
      <c r="Z5" s="4"/>
      <c r="AA5" s="4" t="s">
        <v>26</v>
      </c>
      <c r="AB5" s="4" t="s">
        <v>26</v>
      </c>
      <c r="AC5" s="4" t="s">
        <v>26</v>
      </c>
      <c r="AD5" s="4" t="s">
        <v>26</v>
      </c>
      <c r="AE5" s="55"/>
      <c r="AF5" s="56">
        <f t="shared" ref="AF5:AF14" si="4">SUM(AH5:AK5)</f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55"/>
      <c r="AM5" s="56">
        <f t="shared" ref="AM5:AM14" si="5">SUM(AO5:AR5)</f>
        <v>0</v>
      </c>
      <c r="AN5" s="4"/>
      <c r="AO5" s="4" t="s">
        <v>26</v>
      </c>
      <c r="AP5" s="4" t="s">
        <v>26</v>
      </c>
      <c r="AQ5" s="4" t="s">
        <v>26</v>
      </c>
      <c r="AR5" s="4" t="s">
        <v>26</v>
      </c>
      <c r="AS5" s="55"/>
      <c r="AT5" s="56">
        <f t="shared" ref="AT5:AT14" si="6">SUM(AV5:AY5)</f>
        <v>0</v>
      </c>
      <c r="AU5" s="31">
        <v>0</v>
      </c>
      <c r="AV5" s="31">
        <v>0</v>
      </c>
      <c r="AW5" s="31">
        <v>0</v>
      </c>
      <c r="AX5" s="31">
        <v>0</v>
      </c>
      <c r="AY5" s="31">
        <v>0</v>
      </c>
      <c r="AZ5" s="55"/>
      <c r="BA5" s="56">
        <f t="shared" ref="BA5:BA14" si="7">SUM(BC5:BF5)</f>
        <v>0</v>
      </c>
      <c r="BB5" s="4"/>
      <c r="BC5" s="4" t="s">
        <v>26</v>
      </c>
      <c r="BD5" s="4" t="s">
        <v>26</v>
      </c>
      <c r="BE5" s="4" t="s">
        <v>26</v>
      </c>
      <c r="BF5" s="4" t="s">
        <v>26</v>
      </c>
      <c r="BG5" s="55"/>
      <c r="BH5" s="56">
        <f t="shared" ref="BH5:BH14" si="8">SUM(BJ5:BM5)</f>
        <v>0</v>
      </c>
      <c r="BI5" s="31">
        <v>0</v>
      </c>
      <c r="BJ5" s="31">
        <v>0</v>
      </c>
      <c r="BK5" s="31">
        <v>0</v>
      </c>
      <c r="BL5" s="31">
        <v>0</v>
      </c>
      <c r="BM5" s="31">
        <v>0</v>
      </c>
      <c r="BN5" s="55"/>
      <c r="BO5" s="56">
        <f t="shared" ref="BO5:BO14" si="9">SUM(BQ5:BT5)</f>
        <v>0</v>
      </c>
      <c r="BP5" s="4"/>
      <c r="BQ5" s="4" t="s">
        <v>26</v>
      </c>
      <c r="BR5" s="4" t="s">
        <v>26</v>
      </c>
      <c r="BS5" s="4" t="s">
        <v>26</v>
      </c>
      <c r="BT5" s="4" t="s">
        <v>26</v>
      </c>
      <c r="BU5" s="55"/>
      <c r="BV5" s="56">
        <f t="shared" ref="BV5:BV14" si="10">SUM(BX5:CA5)</f>
        <v>0</v>
      </c>
      <c r="BW5" s="31">
        <v>0</v>
      </c>
      <c r="BX5" s="31">
        <v>0</v>
      </c>
      <c r="BY5" s="31">
        <v>0</v>
      </c>
      <c r="BZ5" s="31">
        <v>0</v>
      </c>
      <c r="CA5" s="31">
        <v>0</v>
      </c>
      <c r="CB5" s="55"/>
      <c r="CC5" s="56">
        <f t="shared" ref="CC5:CC14" si="11">SUM(CE5:CH5)</f>
        <v>0</v>
      </c>
      <c r="CD5" s="4"/>
      <c r="CE5" s="4" t="s">
        <v>26</v>
      </c>
      <c r="CF5" s="4" t="s">
        <v>26</v>
      </c>
      <c r="CG5" s="4" t="s">
        <v>26</v>
      </c>
      <c r="CH5" s="4" t="s">
        <v>26</v>
      </c>
      <c r="CI5" s="57">
        <f t="shared" ref="CI5:CI14" si="12">SUMIFS(C5:CH5,C$4:CH$4,"Planejado")</f>
        <v>0</v>
      </c>
      <c r="CJ5" s="57">
        <f t="shared" ref="CJ5:CJ14" si="13">SUMIFS(C5:CI5,C$4:CI$4,"Realizado")</f>
        <v>0</v>
      </c>
    </row>
    <row r="6" spans="1:117" outlineLevel="1" x14ac:dyDescent="0.3">
      <c r="B6" s="2" t="s">
        <v>64</v>
      </c>
      <c r="C6" s="55"/>
      <c r="D6" s="56">
        <f t="shared" si="0"/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55"/>
      <c r="K6" s="56">
        <f t="shared" si="1"/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55"/>
      <c r="R6" s="56">
        <f t="shared" si="2"/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55"/>
      <c r="Y6" s="56">
        <f t="shared" si="3"/>
        <v>0</v>
      </c>
      <c r="Z6" s="5"/>
      <c r="AA6" s="4" t="s">
        <v>26</v>
      </c>
      <c r="AB6" s="4" t="s">
        <v>26</v>
      </c>
      <c r="AC6" s="4" t="s">
        <v>26</v>
      </c>
      <c r="AD6" s="4" t="s">
        <v>26</v>
      </c>
      <c r="AE6" s="55"/>
      <c r="AF6" s="56">
        <f t="shared" si="4"/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55"/>
      <c r="AM6" s="56">
        <f t="shared" si="5"/>
        <v>0</v>
      </c>
      <c r="AN6" s="5"/>
      <c r="AO6" s="4" t="s">
        <v>26</v>
      </c>
      <c r="AP6" s="4" t="s">
        <v>26</v>
      </c>
      <c r="AQ6" s="4" t="s">
        <v>26</v>
      </c>
      <c r="AR6" s="4" t="s">
        <v>26</v>
      </c>
      <c r="AS6" s="55"/>
      <c r="AT6" s="56">
        <f t="shared" si="6"/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55"/>
      <c r="BA6" s="56">
        <f t="shared" si="7"/>
        <v>0</v>
      </c>
      <c r="BB6" s="5"/>
      <c r="BC6" s="4" t="s">
        <v>26</v>
      </c>
      <c r="BD6" s="4" t="s">
        <v>26</v>
      </c>
      <c r="BE6" s="4" t="s">
        <v>26</v>
      </c>
      <c r="BF6" s="4" t="s">
        <v>26</v>
      </c>
      <c r="BG6" s="55"/>
      <c r="BH6" s="56">
        <f t="shared" si="8"/>
        <v>0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  <c r="BN6" s="55"/>
      <c r="BO6" s="56">
        <f t="shared" si="9"/>
        <v>0</v>
      </c>
      <c r="BP6" s="5"/>
      <c r="BQ6" s="4" t="s">
        <v>26</v>
      </c>
      <c r="BR6" s="4" t="s">
        <v>26</v>
      </c>
      <c r="BS6" s="4" t="s">
        <v>26</v>
      </c>
      <c r="BT6" s="4" t="s">
        <v>26</v>
      </c>
      <c r="BU6" s="55"/>
      <c r="BV6" s="56">
        <f t="shared" si="10"/>
        <v>0</v>
      </c>
      <c r="BW6" s="31">
        <v>0</v>
      </c>
      <c r="BX6" s="31">
        <v>0</v>
      </c>
      <c r="BY6" s="31">
        <v>0</v>
      </c>
      <c r="BZ6" s="31">
        <v>0</v>
      </c>
      <c r="CA6" s="31">
        <v>0</v>
      </c>
      <c r="CB6" s="55"/>
      <c r="CC6" s="56">
        <f t="shared" si="11"/>
        <v>0</v>
      </c>
      <c r="CD6" s="5"/>
      <c r="CE6" s="4" t="s">
        <v>26</v>
      </c>
      <c r="CF6" s="4" t="s">
        <v>26</v>
      </c>
      <c r="CG6" s="4" t="s">
        <v>26</v>
      </c>
      <c r="CH6" s="4" t="s">
        <v>26</v>
      </c>
      <c r="CI6" s="57">
        <f t="shared" si="12"/>
        <v>0</v>
      </c>
      <c r="CJ6" s="57">
        <f t="shared" si="13"/>
        <v>0</v>
      </c>
    </row>
    <row r="7" spans="1:117" outlineLevel="1" x14ac:dyDescent="0.3">
      <c r="B7" s="2" t="s">
        <v>65</v>
      </c>
      <c r="C7" s="55"/>
      <c r="D7" s="56">
        <f t="shared" si="0"/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55"/>
      <c r="K7" s="56">
        <f t="shared" si="1"/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55"/>
      <c r="R7" s="56">
        <f t="shared" si="2"/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55"/>
      <c r="Y7" s="56">
        <f t="shared" si="3"/>
        <v>0</v>
      </c>
      <c r="Z7" s="5"/>
      <c r="AA7" s="4" t="s">
        <v>26</v>
      </c>
      <c r="AB7" s="4" t="s">
        <v>26</v>
      </c>
      <c r="AC7" s="4" t="s">
        <v>26</v>
      </c>
      <c r="AD7" s="4" t="s">
        <v>26</v>
      </c>
      <c r="AE7" s="55"/>
      <c r="AF7" s="56">
        <f t="shared" si="4"/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55"/>
      <c r="AM7" s="56">
        <f t="shared" si="5"/>
        <v>0</v>
      </c>
      <c r="AN7" s="5"/>
      <c r="AO7" s="4" t="s">
        <v>26</v>
      </c>
      <c r="AP7" s="4" t="s">
        <v>26</v>
      </c>
      <c r="AQ7" s="4" t="s">
        <v>26</v>
      </c>
      <c r="AR7" s="4" t="s">
        <v>26</v>
      </c>
      <c r="AS7" s="55"/>
      <c r="AT7" s="56">
        <f t="shared" si="6"/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55"/>
      <c r="BA7" s="56">
        <f t="shared" si="7"/>
        <v>0</v>
      </c>
      <c r="BB7" s="5"/>
      <c r="BC7" s="4" t="s">
        <v>26</v>
      </c>
      <c r="BD7" s="4" t="s">
        <v>26</v>
      </c>
      <c r="BE7" s="4" t="s">
        <v>26</v>
      </c>
      <c r="BF7" s="4" t="s">
        <v>26</v>
      </c>
      <c r="BG7" s="55"/>
      <c r="BH7" s="56">
        <f t="shared" si="8"/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  <c r="BN7" s="55"/>
      <c r="BO7" s="56">
        <f t="shared" si="9"/>
        <v>0</v>
      </c>
      <c r="BP7" s="5"/>
      <c r="BQ7" s="4" t="s">
        <v>26</v>
      </c>
      <c r="BR7" s="4" t="s">
        <v>26</v>
      </c>
      <c r="BS7" s="4" t="s">
        <v>26</v>
      </c>
      <c r="BT7" s="4" t="s">
        <v>26</v>
      </c>
      <c r="BU7" s="55"/>
      <c r="BV7" s="56">
        <f t="shared" si="10"/>
        <v>0</v>
      </c>
      <c r="BW7" s="31">
        <v>0</v>
      </c>
      <c r="BX7" s="31">
        <v>0</v>
      </c>
      <c r="BY7" s="31">
        <v>0</v>
      </c>
      <c r="BZ7" s="31">
        <v>0</v>
      </c>
      <c r="CA7" s="31">
        <v>0</v>
      </c>
      <c r="CB7" s="55"/>
      <c r="CC7" s="56">
        <f t="shared" si="11"/>
        <v>0</v>
      </c>
      <c r="CD7" s="5"/>
      <c r="CE7" s="4" t="s">
        <v>26</v>
      </c>
      <c r="CF7" s="4" t="s">
        <v>26</v>
      </c>
      <c r="CG7" s="4" t="s">
        <v>26</v>
      </c>
      <c r="CH7" s="4" t="s">
        <v>26</v>
      </c>
      <c r="CI7" s="57">
        <f t="shared" si="12"/>
        <v>0</v>
      </c>
      <c r="CJ7" s="57">
        <f t="shared" si="13"/>
        <v>0</v>
      </c>
    </row>
    <row r="8" spans="1:117" outlineLevel="1" x14ac:dyDescent="0.3">
      <c r="B8" s="2" t="s">
        <v>66</v>
      </c>
      <c r="C8" s="55"/>
      <c r="D8" s="56">
        <f t="shared" ref="D8:D14" si="14">SUM(F8:I8)</f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55"/>
      <c r="K8" s="56">
        <f t="shared" si="1"/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55"/>
      <c r="R8" s="56">
        <f t="shared" si="2"/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55"/>
      <c r="Y8" s="56">
        <f t="shared" si="3"/>
        <v>0</v>
      </c>
      <c r="Z8" s="5"/>
      <c r="AA8" s="4" t="s">
        <v>26</v>
      </c>
      <c r="AB8" s="4" t="s">
        <v>26</v>
      </c>
      <c r="AC8" s="4" t="s">
        <v>26</v>
      </c>
      <c r="AD8" s="4" t="s">
        <v>26</v>
      </c>
      <c r="AE8" s="55"/>
      <c r="AF8" s="56">
        <f t="shared" si="4"/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55"/>
      <c r="AM8" s="56">
        <f t="shared" si="5"/>
        <v>0</v>
      </c>
      <c r="AN8" s="5"/>
      <c r="AO8" s="4" t="s">
        <v>26</v>
      </c>
      <c r="AP8" s="4" t="s">
        <v>26</v>
      </c>
      <c r="AQ8" s="4" t="s">
        <v>26</v>
      </c>
      <c r="AR8" s="4" t="s">
        <v>26</v>
      </c>
      <c r="AS8" s="55"/>
      <c r="AT8" s="56">
        <f t="shared" si="6"/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55"/>
      <c r="BA8" s="56">
        <f t="shared" si="7"/>
        <v>0</v>
      </c>
      <c r="BB8" s="5"/>
      <c r="BC8" s="4" t="s">
        <v>26</v>
      </c>
      <c r="BD8" s="4" t="s">
        <v>26</v>
      </c>
      <c r="BE8" s="4" t="s">
        <v>26</v>
      </c>
      <c r="BF8" s="4" t="s">
        <v>26</v>
      </c>
      <c r="BG8" s="55"/>
      <c r="BH8" s="56">
        <f t="shared" si="8"/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55"/>
      <c r="BO8" s="56">
        <f t="shared" si="9"/>
        <v>0</v>
      </c>
      <c r="BP8" s="5"/>
      <c r="BQ8" s="4" t="s">
        <v>26</v>
      </c>
      <c r="BR8" s="4" t="s">
        <v>26</v>
      </c>
      <c r="BS8" s="4" t="s">
        <v>26</v>
      </c>
      <c r="BT8" s="4" t="s">
        <v>26</v>
      </c>
      <c r="BU8" s="55"/>
      <c r="BV8" s="56">
        <f t="shared" si="10"/>
        <v>0</v>
      </c>
      <c r="BW8" s="31">
        <v>0</v>
      </c>
      <c r="BX8" s="31">
        <v>0</v>
      </c>
      <c r="BY8" s="31">
        <v>0</v>
      </c>
      <c r="BZ8" s="31">
        <v>0</v>
      </c>
      <c r="CA8" s="31">
        <v>0</v>
      </c>
      <c r="CB8" s="55"/>
      <c r="CC8" s="56">
        <f t="shared" si="11"/>
        <v>0</v>
      </c>
      <c r="CD8" s="5"/>
      <c r="CE8" s="4" t="s">
        <v>26</v>
      </c>
      <c r="CF8" s="4" t="s">
        <v>26</v>
      </c>
      <c r="CG8" s="4" t="s">
        <v>26</v>
      </c>
      <c r="CH8" s="4" t="s">
        <v>26</v>
      </c>
      <c r="CI8" s="57">
        <f t="shared" si="12"/>
        <v>0</v>
      </c>
      <c r="CJ8" s="57">
        <f t="shared" si="13"/>
        <v>0</v>
      </c>
    </row>
    <row r="9" spans="1:117" outlineLevel="1" x14ac:dyDescent="0.3">
      <c r="B9" s="2" t="s">
        <v>67</v>
      </c>
      <c r="C9" s="55"/>
      <c r="D9" s="58">
        <f t="shared" si="14"/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55"/>
      <c r="K9" s="58">
        <f t="shared" si="1"/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55"/>
      <c r="R9" s="58">
        <f t="shared" si="2"/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55"/>
      <c r="Y9" s="58">
        <f t="shared" si="3"/>
        <v>0</v>
      </c>
      <c r="Z9" s="5"/>
      <c r="AA9" s="4" t="s">
        <v>26</v>
      </c>
      <c r="AB9" s="4" t="s">
        <v>26</v>
      </c>
      <c r="AC9" s="4" t="s">
        <v>26</v>
      </c>
      <c r="AD9" s="4" t="s">
        <v>26</v>
      </c>
      <c r="AE9" s="55"/>
      <c r="AF9" s="58">
        <f t="shared" si="4"/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55"/>
      <c r="AM9" s="58">
        <f t="shared" si="5"/>
        <v>0</v>
      </c>
      <c r="AN9" s="5"/>
      <c r="AO9" s="4" t="s">
        <v>26</v>
      </c>
      <c r="AP9" s="4" t="s">
        <v>26</v>
      </c>
      <c r="AQ9" s="4" t="s">
        <v>26</v>
      </c>
      <c r="AR9" s="4" t="s">
        <v>26</v>
      </c>
      <c r="AS9" s="55"/>
      <c r="AT9" s="58">
        <f t="shared" si="6"/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55"/>
      <c r="BA9" s="58">
        <f t="shared" si="7"/>
        <v>0</v>
      </c>
      <c r="BB9" s="5"/>
      <c r="BC9" s="4" t="s">
        <v>26</v>
      </c>
      <c r="BD9" s="4" t="s">
        <v>26</v>
      </c>
      <c r="BE9" s="4" t="s">
        <v>26</v>
      </c>
      <c r="BF9" s="4" t="s">
        <v>26</v>
      </c>
      <c r="BG9" s="55"/>
      <c r="BH9" s="58">
        <f t="shared" si="8"/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55"/>
      <c r="BO9" s="58">
        <f t="shared" si="9"/>
        <v>0</v>
      </c>
      <c r="BP9" s="5"/>
      <c r="BQ9" s="4" t="s">
        <v>26</v>
      </c>
      <c r="BR9" s="4" t="s">
        <v>26</v>
      </c>
      <c r="BS9" s="4" t="s">
        <v>26</v>
      </c>
      <c r="BT9" s="4" t="s">
        <v>26</v>
      </c>
      <c r="BU9" s="55"/>
      <c r="BV9" s="58">
        <f t="shared" si="10"/>
        <v>0</v>
      </c>
      <c r="BW9" s="31">
        <v>0</v>
      </c>
      <c r="BX9" s="31">
        <v>0</v>
      </c>
      <c r="BY9" s="31">
        <v>0</v>
      </c>
      <c r="BZ9" s="31">
        <v>0</v>
      </c>
      <c r="CA9" s="31">
        <v>0</v>
      </c>
      <c r="CB9" s="55"/>
      <c r="CC9" s="58">
        <f t="shared" si="11"/>
        <v>0</v>
      </c>
      <c r="CD9" s="5"/>
      <c r="CE9" s="4" t="s">
        <v>26</v>
      </c>
      <c r="CF9" s="4" t="s">
        <v>26</v>
      </c>
      <c r="CG9" s="4" t="s">
        <v>26</v>
      </c>
      <c r="CH9" s="4" t="s">
        <v>26</v>
      </c>
      <c r="CI9" s="57">
        <f t="shared" si="12"/>
        <v>0</v>
      </c>
      <c r="CJ9" s="57">
        <f t="shared" si="13"/>
        <v>0</v>
      </c>
    </row>
    <row r="10" spans="1:117" outlineLevel="1" x14ac:dyDescent="0.3">
      <c r="B10" s="2" t="s">
        <v>68</v>
      </c>
      <c r="C10" s="55"/>
      <c r="D10" s="56">
        <f t="shared" si="14"/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55"/>
      <c r="K10" s="56">
        <f t="shared" si="1"/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55"/>
      <c r="R10" s="56">
        <f t="shared" si="2"/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55"/>
      <c r="Y10" s="56">
        <f t="shared" si="3"/>
        <v>0</v>
      </c>
      <c r="Z10" s="5"/>
      <c r="AA10" s="4" t="s">
        <v>26</v>
      </c>
      <c r="AB10" s="4" t="s">
        <v>26</v>
      </c>
      <c r="AC10" s="4" t="s">
        <v>26</v>
      </c>
      <c r="AD10" s="4" t="s">
        <v>26</v>
      </c>
      <c r="AE10" s="55"/>
      <c r="AF10" s="56">
        <f t="shared" si="4"/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55"/>
      <c r="AM10" s="56">
        <f t="shared" si="5"/>
        <v>0</v>
      </c>
      <c r="AN10" s="5"/>
      <c r="AO10" s="4" t="s">
        <v>26</v>
      </c>
      <c r="AP10" s="4" t="s">
        <v>26</v>
      </c>
      <c r="AQ10" s="4" t="s">
        <v>26</v>
      </c>
      <c r="AR10" s="4" t="s">
        <v>26</v>
      </c>
      <c r="AS10" s="55"/>
      <c r="AT10" s="56">
        <f t="shared" si="6"/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55"/>
      <c r="BA10" s="56">
        <f t="shared" si="7"/>
        <v>0</v>
      </c>
      <c r="BB10" s="5"/>
      <c r="BC10" s="4" t="s">
        <v>26</v>
      </c>
      <c r="BD10" s="4" t="s">
        <v>26</v>
      </c>
      <c r="BE10" s="4" t="s">
        <v>26</v>
      </c>
      <c r="BF10" s="4" t="s">
        <v>26</v>
      </c>
      <c r="BG10" s="55"/>
      <c r="BH10" s="56">
        <f t="shared" si="8"/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55"/>
      <c r="BO10" s="56">
        <f t="shared" si="9"/>
        <v>0</v>
      </c>
      <c r="BP10" s="5"/>
      <c r="BQ10" s="4" t="s">
        <v>26</v>
      </c>
      <c r="BR10" s="4" t="s">
        <v>26</v>
      </c>
      <c r="BS10" s="4" t="s">
        <v>26</v>
      </c>
      <c r="BT10" s="4" t="s">
        <v>26</v>
      </c>
      <c r="BU10" s="55"/>
      <c r="BV10" s="56">
        <f t="shared" si="10"/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55"/>
      <c r="CC10" s="56">
        <f t="shared" si="11"/>
        <v>0</v>
      </c>
      <c r="CD10" s="5"/>
      <c r="CE10" s="4" t="s">
        <v>26</v>
      </c>
      <c r="CF10" s="4" t="s">
        <v>26</v>
      </c>
      <c r="CG10" s="4" t="s">
        <v>26</v>
      </c>
      <c r="CH10" s="4" t="s">
        <v>26</v>
      </c>
      <c r="CI10" s="57">
        <f t="shared" si="12"/>
        <v>0</v>
      </c>
      <c r="CJ10" s="57">
        <f t="shared" si="13"/>
        <v>0</v>
      </c>
    </row>
    <row r="11" spans="1:117" outlineLevel="1" x14ac:dyDescent="0.3">
      <c r="B11" s="2" t="s">
        <v>69</v>
      </c>
      <c r="C11" s="55"/>
      <c r="D11" s="56">
        <f t="shared" si="14"/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55"/>
      <c r="K11" s="56">
        <f t="shared" si="1"/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55"/>
      <c r="R11" s="56">
        <f t="shared" si="2"/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55"/>
      <c r="Y11" s="56">
        <f t="shared" si="3"/>
        <v>0</v>
      </c>
      <c r="Z11" s="5"/>
      <c r="AA11" s="4" t="s">
        <v>26</v>
      </c>
      <c r="AB11" s="4" t="s">
        <v>26</v>
      </c>
      <c r="AC11" s="4" t="s">
        <v>26</v>
      </c>
      <c r="AD11" s="4" t="s">
        <v>26</v>
      </c>
      <c r="AE11" s="55"/>
      <c r="AF11" s="56">
        <f t="shared" si="4"/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55"/>
      <c r="AM11" s="56">
        <f t="shared" si="5"/>
        <v>0</v>
      </c>
      <c r="AN11" s="5"/>
      <c r="AO11" s="4" t="s">
        <v>26</v>
      </c>
      <c r="AP11" s="4" t="s">
        <v>26</v>
      </c>
      <c r="AQ11" s="4" t="s">
        <v>26</v>
      </c>
      <c r="AR11" s="4" t="s">
        <v>26</v>
      </c>
      <c r="AS11" s="55"/>
      <c r="AT11" s="56">
        <f t="shared" si="6"/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55"/>
      <c r="BA11" s="56">
        <f t="shared" si="7"/>
        <v>0</v>
      </c>
      <c r="BB11" s="5"/>
      <c r="BC11" s="4" t="s">
        <v>26</v>
      </c>
      <c r="BD11" s="4" t="s">
        <v>26</v>
      </c>
      <c r="BE11" s="4" t="s">
        <v>26</v>
      </c>
      <c r="BF11" s="4" t="s">
        <v>26</v>
      </c>
      <c r="BG11" s="55"/>
      <c r="BH11" s="56">
        <f t="shared" si="8"/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55"/>
      <c r="BO11" s="56">
        <f t="shared" si="9"/>
        <v>0</v>
      </c>
      <c r="BP11" s="5"/>
      <c r="BQ11" s="4" t="s">
        <v>26</v>
      </c>
      <c r="BR11" s="4" t="s">
        <v>26</v>
      </c>
      <c r="BS11" s="4" t="s">
        <v>26</v>
      </c>
      <c r="BT11" s="4" t="s">
        <v>26</v>
      </c>
      <c r="BU11" s="55"/>
      <c r="BV11" s="56">
        <f t="shared" si="10"/>
        <v>0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55"/>
      <c r="CC11" s="56">
        <f t="shared" si="11"/>
        <v>0</v>
      </c>
      <c r="CD11" s="5"/>
      <c r="CE11" s="4" t="s">
        <v>26</v>
      </c>
      <c r="CF11" s="4" t="s">
        <v>26</v>
      </c>
      <c r="CG11" s="4" t="s">
        <v>26</v>
      </c>
      <c r="CH11" s="4" t="s">
        <v>26</v>
      </c>
      <c r="CI11" s="57">
        <f t="shared" si="12"/>
        <v>0</v>
      </c>
      <c r="CJ11" s="57">
        <f t="shared" si="13"/>
        <v>0</v>
      </c>
    </row>
    <row r="12" spans="1:117" outlineLevel="1" x14ac:dyDescent="0.3">
      <c r="B12" s="2" t="s">
        <v>70</v>
      </c>
      <c r="C12" s="55"/>
      <c r="D12" s="59">
        <f t="shared" si="14"/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55"/>
      <c r="K12" s="59">
        <f t="shared" si="1"/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55"/>
      <c r="R12" s="59">
        <f t="shared" si="2"/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55"/>
      <c r="Y12" s="59">
        <f t="shared" si="3"/>
        <v>0</v>
      </c>
      <c r="Z12" s="5"/>
      <c r="AA12" s="4" t="s">
        <v>26</v>
      </c>
      <c r="AB12" s="4" t="s">
        <v>26</v>
      </c>
      <c r="AC12" s="4" t="s">
        <v>26</v>
      </c>
      <c r="AD12" s="4" t="s">
        <v>26</v>
      </c>
      <c r="AE12" s="55"/>
      <c r="AF12" s="59">
        <f t="shared" si="4"/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55"/>
      <c r="AM12" s="59">
        <f t="shared" si="5"/>
        <v>0</v>
      </c>
      <c r="AN12" s="5"/>
      <c r="AO12" s="4" t="s">
        <v>26</v>
      </c>
      <c r="AP12" s="4" t="s">
        <v>26</v>
      </c>
      <c r="AQ12" s="4" t="s">
        <v>26</v>
      </c>
      <c r="AR12" s="4" t="s">
        <v>26</v>
      </c>
      <c r="AS12" s="55"/>
      <c r="AT12" s="59">
        <f t="shared" si="6"/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55"/>
      <c r="BA12" s="59">
        <f t="shared" si="7"/>
        <v>0</v>
      </c>
      <c r="BB12" s="5"/>
      <c r="BC12" s="4" t="s">
        <v>26</v>
      </c>
      <c r="BD12" s="4" t="s">
        <v>26</v>
      </c>
      <c r="BE12" s="4" t="s">
        <v>26</v>
      </c>
      <c r="BF12" s="4" t="s">
        <v>26</v>
      </c>
      <c r="BG12" s="55"/>
      <c r="BH12" s="59">
        <f t="shared" si="8"/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55"/>
      <c r="BO12" s="59">
        <f t="shared" si="9"/>
        <v>0</v>
      </c>
      <c r="BP12" s="5"/>
      <c r="BQ12" s="4" t="s">
        <v>26</v>
      </c>
      <c r="BR12" s="4" t="s">
        <v>26</v>
      </c>
      <c r="BS12" s="4" t="s">
        <v>26</v>
      </c>
      <c r="BT12" s="4" t="s">
        <v>26</v>
      </c>
      <c r="BU12" s="55"/>
      <c r="BV12" s="59">
        <f t="shared" si="10"/>
        <v>0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55"/>
      <c r="CC12" s="59">
        <f t="shared" si="11"/>
        <v>0</v>
      </c>
      <c r="CD12" s="5"/>
      <c r="CE12" s="4" t="s">
        <v>26</v>
      </c>
      <c r="CF12" s="4" t="s">
        <v>26</v>
      </c>
      <c r="CG12" s="4" t="s">
        <v>26</v>
      </c>
      <c r="CH12" s="4" t="s">
        <v>26</v>
      </c>
      <c r="CI12" s="57">
        <f t="shared" si="12"/>
        <v>0</v>
      </c>
      <c r="CJ12" s="57">
        <f t="shared" si="13"/>
        <v>0</v>
      </c>
    </row>
    <row r="13" spans="1:117" outlineLevel="1" x14ac:dyDescent="0.3">
      <c r="B13" s="2" t="s">
        <v>71</v>
      </c>
      <c r="C13" s="55"/>
      <c r="D13" s="56">
        <f t="shared" si="14"/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55"/>
      <c r="K13" s="56">
        <f t="shared" si="1"/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55"/>
      <c r="R13" s="56">
        <f t="shared" si="2"/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55"/>
      <c r="Y13" s="56">
        <f t="shared" si="3"/>
        <v>0</v>
      </c>
      <c r="Z13" s="5"/>
      <c r="AA13" s="4" t="s">
        <v>26</v>
      </c>
      <c r="AB13" s="4" t="s">
        <v>26</v>
      </c>
      <c r="AC13" s="4" t="s">
        <v>26</v>
      </c>
      <c r="AD13" s="4" t="s">
        <v>26</v>
      </c>
      <c r="AE13" s="55"/>
      <c r="AF13" s="56">
        <f t="shared" si="4"/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55"/>
      <c r="AM13" s="56">
        <f t="shared" si="5"/>
        <v>0</v>
      </c>
      <c r="AN13" s="5"/>
      <c r="AO13" s="4" t="s">
        <v>26</v>
      </c>
      <c r="AP13" s="4" t="s">
        <v>26</v>
      </c>
      <c r="AQ13" s="4" t="s">
        <v>26</v>
      </c>
      <c r="AR13" s="4" t="s">
        <v>26</v>
      </c>
      <c r="AS13" s="55"/>
      <c r="AT13" s="56">
        <f t="shared" si="6"/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55"/>
      <c r="BA13" s="56">
        <f t="shared" si="7"/>
        <v>0</v>
      </c>
      <c r="BB13" s="5"/>
      <c r="BC13" s="4" t="s">
        <v>26</v>
      </c>
      <c r="BD13" s="4" t="s">
        <v>26</v>
      </c>
      <c r="BE13" s="4" t="s">
        <v>26</v>
      </c>
      <c r="BF13" s="4" t="s">
        <v>26</v>
      </c>
      <c r="BG13" s="55"/>
      <c r="BH13" s="56">
        <f t="shared" si="8"/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55"/>
      <c r="BO13" s="56">
        <f t="shared" si="9"/>
        <v>0</v>
      </c>
      <c r="BP13" s="5"/>
      <c r="BQ13" s="4" t="s">
        <v>26</v>
      </c>
      <c r="BR13" s="4" t="s">
        <v>26</v>
      </c>
      <c r="BS13" s="4" t="s">
        <v>26</v>
      </c>
      <c r="BT13" s="4" t="s">
        <v>26</v>
      </c>
      <c r="BU13" s="55"/>
      <c r="BV13" s="56">
        <f t="shared" si="10"/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55"/>
      <c r="CC13" s="56">
        <f t="shared" si="11"/>
        <v>0</v>
      </c>
      <c r="CD13" s="5"/>
      <c r="CE13" s="4" t="s">
        <v>26</v>
      </c>
      <c r="CF13" s="4" t="s">
        <v>26</v>
      </c>
      <c r="CG13" s="4" t="s">
        <v>26</v>
      </c>
      <c r="CH13" s="4" t="s">
        <v>26</v>
      </c>
      <c r="CI13" s="57">
        <f t="shared" si="12"/>
        <v>0</v>
      </c>
      <c r="CJ13" s="57">
        <f t="shared" si="13"/>
        <v>0</v>
      </c>
    </row>
    <row r="14" spans="1:117" ht="15" outlineLevel="1" thickBot="1" x14ac:dyDescent="0.35">
      <c r="B14" s="2" t="s">
        <v>72</v>
      </c>
      <c r="C14" s="55"/>
      <c r="D14" s="60">
        <f t="shared" si="14"/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55"/>
      <c r="K14" s="60">
        <f t="shared" si="1"/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55"/>
      <c r="R14" s="60">
        <f t="shared" si="2"/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55"/>
      <c r="Y14" s="60">
        <f t="shared" si="3"/>
        <v>0</v>
      </c>
      <c r="Z14" s="6"/>
      <c r="AA14" s="4" t="s">
        <v>26</v>
      </c>
      <c r="AB14" s="4" t="s">
        <v>26</v>
      </c>
      <c r="AC14" s="4" t="s">
        <v>26</v>
      </c>
      <c r="AD14" s="4" t="s">
        <v>26</v>
      </c>
      <c r="AE14" s="55"/>
      <c r="AF14" s="60">
        <f t="shared" si="4"/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55"/>
      <c r="AM14" s="60">
        <f t="shared" si="5"/>
        <v>0</v>
      </c>
      <c r="AN14" s="6"/>
      <c r="AO14" s="4" t="s">
        <v>26</v>
      </c>
      <c r="AP14" s="4" t="s">
        <v>26</v>
      </c>
      <c r="AQ14" s="4" t="s">
        <v>26</v>
      </c>
      <c r="AR14" s="4" t="s">
        <v>26</v>
      </c>
      <c r="AS14" s="55"/>
      <c r="AT14" s="60">
        <f t="shared" si="6"/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55"/>
      <c r="BA14" s="60">
        <f t="shared" si="7"/>
        <v>0</v>
      </c>
      <c r="BB14" s="6"/>
      <c r="BC14" s="4" t="s">
        <v>26</v>
      </c>
      <c r="BD14" s="4" t="s">
        <v>26</v>
      </c>
      <c r="BE14" s="4" t="s">
        <v>26</v>
      </c>
      <c r="BF14" s="4" t="s">
        <v>26</v>
      </c>
      <c r="BG14" s="55"/>
      <c r="BH14" s="60">
        <f t="shared" si="8"/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55"/>
      <c r="BO14" s="60">
        <f t="shared" si="9"/>
        <v>0</v>
      </c>
      <c r="BP14" s="6"/>
      <c r="BQ14" s="4" t="s">
        <v>26</v>
      </c>
      <c r="BR14" s="4" t="s">
        <v>26</v>
      </c>
      <c r="BS14" s="4" t="s">
        <v>26</v>
      </c>
      <c r="BT14" s="4" t="s">
        <v>26</v>
      </c>
      <c r="BU14" s="55"/>
      <c r="BV14" s="60">
        <f t="shared" si="10"/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55"/>
      <c r="CC14" s="60">
        <f t="shared" si="11"/>
        <v>0</v>
      </c>
      <c r="CD14" s="6"/>
      <c r="CE14" s="4" t="s">
        <v>26</v>
      </c>
      <c r="CF14" s="4" t="s">
        <v>26</v>
      </c>
      <c r="CG14" s="4" t="s">
        <v>26</v>
      </c>
      <c r="CH14" s="4" t="s">
        <v>26</v>
      </c>
      <c r="CI14" s="57">
        <f t="shared" si="12"/>
        <v>0</v>
      </c>
      <c r="CJ14" s="57">
        <f t="shared" si="13"/>
        <v>0</v>
      </c>
    </row>
    <row r="15" spans="1:117" s="54" customFormat="1" ht="15" outlineLevel="1" thickBot="1" x14ac:dyDescent="0.35">
      <c r="A15" s="33"/>
      <c r="B15" s="61" t="s">
        <v>16</v>
      </c>
      <c r="C15" s="62">
        <f t="shared" ref="C15:AH15" si="15">SUM(C5:C14)</f>
        <v>0</v>
      </c>
      <c r="D15" s="63">
        <f t="shared" si="15"/>
        <v>0</v>
      </c>
      <c r="E15" s="64">
        <f t="shared" si="15"/>
        <v>0</v>
      </c>
      <c r="F15" s="64">
        <f t="shared" si="15"/>
        <v>0</v>
      </c>
      <c r="G15" s="64">
        <f t="shared" si="15"/>
        <v>0</v>
      </c>
      <c r="H15" s="64">
        <f t="shared" si="15"/>
        <v>0</v>
      </c>
      <c r="I15" s="64">
        <f t="shared" si="15"/>
        <v>0</v>
      </c>
      <c r="J15" s="65">
        <f t="shared" si="15"/>
        <v>0</v>
      </c>
      <c r="K15" s="63">
        <f t="shared" si="15"/>
        <v>0</v>
      </c>
      <c r="L15" s="64">
        <f t="shared" si="15"/>
        <v>0</v>
      </c>
      <c r="M15" s="64">
        <f t="shared" si="15"/>
        <v>0</v>
      </c>
      <c r="N15" s="64">
        <f t="shared" si="15"/>
        <v>0</v>
      </c>
      <c r="O15" s="64">
        <f t="shared" si="15"/>
        <v>0</v>
      </c>
      <c r="P15" s="64">
        <f t="shared" si="15"/>
        <v>0</v>
      </c>
      <c r="Q15" s="65">
        <f t="shared" si="15"/>
        <v>0</v>
      </c>
      <c r="R15" s="63">
        <f t="shared" si="15"/>
        <v>0</v>
      </c>
      <c r="S15" s="64">
        <f t="shared" si="15"/>
        <v>0</v>
      </c>
      <c r="T15" s="64">
        <f t="shared" si="15"/>
        <v>0</v>
      </c>
      <c r="U15" s="64">
        <f t="shared" si="15"/>
        <v>0</v>
      </c>
      <c r="V15" s="64">
        <f t="shared" si="15"/>
        <v>0</v>
      </c>
      <c r="W15" s="64">
        <f t="shared" si="15"/>
        <v>0</v>
      </c>
      <c r="X15" s="65">
        <f t="shared" si="15"/>
        <v>0</v>
      </c>
      <c r="Y15" s="63">
        <f t="shared" si="15"/>
        <v>0</v>
      </c>
      <c r="Z15" s="64">
        <f t="shared" si="15"/>
        <v>0</v>
      </c>
      <c r="AA15" s="64">
        <f t="shared" si="15"/>
        <v>0</v>
      </c>
      <c r="AB15" s="64">
        <f t="shared" si="15"/>
        <v>0</v>
      </c>
      <c r="AC15" s="64">
        <f t="shared" si="15"/>
        <v>0</v>
      </c>
      <c r="AD15" s="64">
        <f t="shared" si="15"/>
        <v>0</v>
      </c>
      <c r="AE15" s="65">
        <f t="shared" si="15"/>
        <v>0</v>
      </c>
      <c r="AF15" s="63">
        <f t="shared" si="15"/>
        <v>0</v>
      </c>
      <c r="AG15" s="64">
        <f t="shared" si="15"/>
        <v>0</v>
      </c>
      <c r="AH15" s="64">
        <f t="shared" si="15"/>
        <v>0</v>
      </c>
      <c r="AI15" s="64">
        <f t="shared" ref="AI15:BN15" si="16">SUM(AI5:AI14)</f>
        <v>0</v>
      </c>
      <c r="AJ15" s="64">
        <f t="shared" si="16"/>
        <v>0</v>
      </c>
      <c r="AK15" s="64">
        <f t="shared" si="16"/>
        <v>0</v>
      </c>
      <c r="AL15" s="65">
        <f t="shared" si="16"/>
        <v>0</v>
      </c>
      <c r="AM15" s="63">
        <f t="shared" si="16"/>
        <v>0</v>
      </c>
      <c r="AN15" s="64">
        <f t="shared" si="16"/>
        <v>0</v>
      </c>
      <c r="AO15" s="64">
        <f t="shared" si="16"/>
        <v>0</v>
      </c>
      <c r="AP15" s="64">
        <f t="shared" si="16"/>
        <v>0</v>
      </c>
      <c r="AQ15" s="64">
        <f t="shared" si="16"/>
        <v>0</v>
      </c>
      <c r="AR15" s="64">
        <f t="shared" si="16"/>
        <v>0</v>
      </c>
      <c r="AS15" s="65">
        <f t="shared" si="16"/>
        <v>0</v>
      </c>
      <c r="AT15" s="63">
        <f t="shared" si="16"/>
        <v>0</v>
      </c>
      <c r="AU15" s="64">
        <f t="shared" si="16"/>
        <v>0</v>
      </c>
      <c r="AV15" s="64">
        <f t="shared" si="16"/>
        <v>0</v>
      </c>
      <c r="AW15" s="64">
        <f t="shared" si="16"/>
        <v>0</v>
      </c>
      <c r="AX15" s="64">
        <f t="shared" si="16"/>
        <v>0</v>
      </c>
      <c r="AY15" s="64">
        <f t="shared" si="16"/>
        <v>0</v>
      </c>
      <c r="AZ15" s="65">
        <f t="shared" si="16"/>
        <v>0</v>
      </c>
      <c r="BA15" s="63">
        <f t="shared" si="16"/>
        <v>0</v>
      </c>
      <c r="BB15" s="64">
        <f t="shared" si="16"/>
        <v>0</v>
      </c>
      <c r="BC15" s="64">
        <f t="shared" si="16"/>
        <v>0</v>
      </c>
      <c r="BD15" s="64">
        <f t="shared" si="16"/>
        <v>0</v>
      </c>
      <c r="BE15" s="64">
        <f t="shared" si="16"/>
        <v>0</v>
      </c>
      <c r="BF15" s="64">
        <f t="shared" si="16"/>
        <v>0</v>
      </c>
      <c r="BG15" s="65">
        <f t="shared" si="16"/>
        <v>0</v>
      </c>
      <c r="BH15" s="63">
        <f t="shared" si="16"/>
        <v>0</v>
      </c>
      <c r="BI15" s="64">
        <f t="shared" si="16"/>
        <v>0</v>
      </c>
      <c r="BJ15" s="64">
        <f t="shared" si="16"/>
        <v>0</v>
      </c>
      <c r="BK15" s="64">
        <f t="shared" si="16"/>
        <v>0</v>
      </c>
      <c r="BL15" s="64">
        <f t="shared" si="16"/>
        <v>0</v>
      </c>
      <c r="BM15" s="64">
        <f t="shared" si="16"/>
        <v>0</v>
      </c>
      <c r="BN15" s="65">
        <f t="shared" si="16"/>
        <v>0</v>
      </c>
      <c r="BO15" s="63">
        <f t="shared" ref="BO15:CJ15" si="17">SUM(BO5:BO14)</f>
        <v>0</v>
      </c>
      <c r="BP15" s="64">
        <f t="shared" si="17"/>
        <v>0</v>
      </c>
      <c r="BQ15" s="64">
        <f t="shared" si="17"/>
        <v>0</v>
      </c>
      <c r="BR15" s="64">
        <f t="shared" si="17"/>
        <v>0</v>
      </c>
      <c r="BS15" s="64">
        <f t="shared" si="17"/>
        <v>0</v>
      </c>
      <c r="BT15" s="64">
        <f t="shared" si="17"/>
        <v>0</v>
      </c>
      <c r="BU15" s="65">
        <f t="shared" si="17"/>
        <v>0</v>
      </c>
      <c r="BV15" s="63">
        <f t="shared" si="17"/>
        <v>0</v>
      </c>
      <c r="BW15" s="64">
        <f t="shared" si="17"/>
        <v>0</v>
      </c>
      <c r="BX15" s="64">
        <f t="shared" si="17"/>
        <v>0</v>
      </c>
      <c r="BY15" s="64">
        <f t="shared" si="17"/>
        <v>0</v>
      </c>
      <c r="BZ15" s="64">
        <f t="shared" si="17"/>
        <v>0</v>
      </c>
      <c r="CA15" s="64">
        <f t="shared" si="17"/>
        <v>0</v>
      </c>
      <c r="CB15" s="65">
        <f t="shared" si="17"/>
        <v>0</v>
      </c>
      <c r="CC15" s="63">
        <f t="shared" si="17"/>
        <v>0</v>
      </c>
      <c r="CD15" s="64">
        <f t="shared" si="17"/>
        <v>0</v>
      </c>
      <c r="CE15" s="64">
        <f t="shared" si="17"/>
        <v>0</v>
      </c>
      <c r="CF15" s="64">
        <f t="shared" si="17"/>
        <v>0</v>
      </c>
      <c r="CG15" s="64">
        <f t="shared" si="17"/>
        <v>0</v>
      </c>
      <c r="CH15" s="64">
        <f t="shared" si="17"/>
        <v>0</v>
      </c>
      <c r="CI15" s="66">
        <f t="shared" si="17"/>
        <v>0</v>
      </c>
      <c r="CJ15" s="66">
        <f t="shared" si="17"/>
        <v>0</v>
      </c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</row>
    <row r="16" spans="1:117" ht="15" thickBot="1" x14ac:dyDescent="0.35">
      <c r="B16" s="10"/>
      <c r="C16" s="67" t="e">
        <f>D15/C15</f>
        <v>#DIV/0!</v>
      </c>
      <c r="D16" s="67"/>
      <c r="E16" s="11"/>
      <c r="F16" s="11"/>
      <c r="G16" s="11"/>
      <c r="H16" s="11"/>
      <c r="I16" s="11"/>
      <c r="J16" s="67" t="e">
        <f>K15/J15</f>
        <v>#DIV/0!</v>
      </c>
      <c r="K16" s="67"/>
      <c r="L16" s="11"/>
      <c r="M16" s="11"/>
      <c r="N16" s="11"/>
      <c r="O16" s="11"/>
      <c r="P16" s="11"/>
      <c r="Q16" s="67" t="e">
        <f>R15/Q15</f>
        <v>#DIV/0!</v>
      </c>
      <c r="R16" s="67"/>
      <c r="S16" s="11"/>
      <c r="T16" s="11"/>
      <c r="U16" s="11"/>
      <c r="V16" s="11"/>
      <c r="W16" s="11"/>
      <c r="X16" s="67" t="e">
        <f>Y15/X15</f>
        <v>#DIV/0!</v>
      </c>
      <c r="Y16" s="67"/>
      <c r="Z16" s="11"/>
      <c r="AA16" s="11"/>
      <c r="AB16" s="11"/>
      <c r="AC16" s="11"/>
      <c r="AD16" s="11"/>
      <c r="AE16" s="67" t="e">
        <f>AF15/AE15</f>
        <v>#DIV/0!</v>
      </c>
      <c r="AF16" s="67"/>
      <c r="AG16" s="11"/>
      <c r="AH16" s="11"/>
      <c r="AI16" s="11"/>
      <c r="AJ16" s="11"/>
      <c r="AK16" s="11"/>
      <c r="AL16" s="67" t="e">
        <f>AM15/AL15</f>
        <v>#DIV/0!</v>
      </c>
      <c r="AM16" s="67"/>
      <c r="AN16" s="11"/>
      <c r="AO16" s="11"/>
      <c r="AP16" s="11"/>
      <c r="AQ16" s="11"/>
      <c r="AR16" s="11"/>
      <c r="AS16" s="67" t="e">
        <f>AT15/AS15</f>
        <v>#DIV/0!</v>
      </c>
      <c r="AT16" s="67"/>
      <c r="AU16" s="11"/>
      <c r="AV16" s="11"/>
      <c r="AW16" s="11"/>
      <c r="AX16" s="11"/>
      <c r="AY16" s="11"/>
      <c r="AZ16" s="67" t="e">
        <f>BA15/AZ15</f>
        <v>#DIV/0!</v>
      </c>
      <c r="BA16" s="67"/>
      <c r="BB16" s="11"/>
      <c r="BC16" s="11"/>
      <c r="BD16" s="11"/>
      <c r="BE16" s="11"/>
      <c r="BF16" s="11"/>
      <c r="BG16" s="67" t="e">
        <f>BH15/BG15</f>
        <v>#DIV/0!</v>
      </c>
      <c r="BH16" s="67"/>
      <c r="BI16" s="11"/>
      <c r="BJ16" s="11"/>
      <c r="BK16" s="11"/>
      <c r="BL16" s="11"/>
      <c r="BM16" s="11"/>
      <c r="BN16" s="67" t="e">
        <f>BO15/BN15</f>
        <v>#DIV/0!</v>
      </c>
      <c r="BO16" s="67"/>
      <c r="BP16" s="11"/>
      <c r="BQ16" s="11"/>
      <c r="BR16" s="11"/>
      <c r="BS16" s="11"/>
      <c r="BT16" s="11"/>
      <c r="BU16" s="67" t="e">
        <f>BV15/BU15</f>
        <v>#DIV/0!</v>
      </c>
      <c r="BV16" s="67"/>
      <c r="BW16" s="11"/>
      <c r="BX16" s="11"/>
      <c r="BY16" s="11"/>
      <c r="BZ16" s="11"/>
      <c r="CA16" s="11"/>
      <c r="CB16" s="67" t="e">
        <f>CC15/CB15</f>
        <v>#DIV/0!</v>
      </c>
      <c r="CC16" s="67"/>
      <c r="CD16" s="11"/>
      <c r="CE16" s="11"/>
      <c r="CF16" s="11"/>
      <c r="CG16" s="11"/>
      <c r="CH16" s="11"/>
      <c r="CI16" s="67" t="e">
        <f>CJ15/CI15</f>
        <v>#DIV/0!</v>
      </c>
      <c r="CJ16" s="67"/>
    </row>
    <row r="17" spans="2:104" s="75" customFormat="1" ht="16.2" customHeight="1" thickBot="1" x14ac:dyDescent="0.35">
      <c r="B17" s="7" t="s">
        <v>28</v>
      </c>
      <c r="C17" s="68" t="s">
        <v>17</v>
      </c>
      <c r="D17" s="69" t="s">
        <v>18</v>
      </c>
      <c r="E17" s="70"/>
      <c r="F17" s="71"/>
      <c r="G17" s="72"/>
      <c r="H17" s="72"/>
      <c r="I17" s="72"/>
      <c r="J17" s="68" t="s">
        <v>17</v>
      </c>
      <c r="K17" s="69" t="s">
        <v>18</v>
      </c>
      <c r="L17" s="70"/>
      <c r="M17" s="71"/>
      <c r="N17" s="72"/>
      <c r="O17" s="72"/>
      <c r="P17" s="72"/>
      <c r="Q17" s="68" t="s">
        <v>17</v>
      </c>
      <c r="R17" s="69" t="s">
        <v>18</v>
      </c>
      <c r="S17" s="70"/>
      <c r="T17" s="71"/>
      <c r="U17" s="72"/>
      <c r="V17" s="72"/>
      <c r="W17" s="72"/>
      <c r="X17" s="68" t="s">
        <v>17</v>
      </c>
      <c r="Y17" s="69" t="s">
        <v>18</v>
      </c>
      <c r="Z17" s="70"/>
      <c r="AA17" s="71"/>
      <c r="AB17" s="72"/>
      <c r="AC17" s="72"/>
      <c r="AD17" s="72"/>
      <c r="AE17" s="68" t="s">
        <v>17</v>
      </c>
      <c r="AF17" s="69" t="s">
        <v>18</v>
      </c>
      <c r="AG17" s="70"/>
      <c r="AH17" s="71"/>
      <c r="AI17" s="72"/>
      <c r="AJ17" s="72"/>
      <c r="AK17" s="72"/>
      <c r="AL17" s="68" t="s">
        <v>17</v>
      </c>
      <c r="AM17" s="69" t="s">
        <v>18</v>
      </c>
      <c r="AN17" s="70"/>
      <c r="AO17" s="71"/>
      <c r="AP17" s="72"/>
      <c r="AQ17" s="72"/>
      <c r="AR17" s="72"/>
      <c r="AS17" s="68" t="s">
        <v>17</v>
      </c>
      <c r="AT17" s="69" t="s">
        <v>18</v>
      </c>
      <c r="AU17" s="70"/>
      <c r="AV17" s="71"/>
      <c r="AW17" s="72"/>
      <c r="AX17" s="72"/>
      <c r="AY17" s="72"/>
      <c r="AZ17" s="68" t="s">
        <v>17</v>
      </c>
      <c r="BA17" s="69" t="s">
        <v>18</v>
      </c>
      <c r="BB17" s="70"/>
      <c r="BC17" s="71"/>
      <c r="BD17" s="72"/>
      <c r="BE17" s="72"/>
      <c r="BF17" s="72"/>
      <c r="BG17" s="68" t="s">
        <v>17</v>
      </c>
      <c r="BH17" s="69" t="s">
        <v>18</v>
      </c>
      <c r="BI17" s="70"/>
      <c r="BJ17" s="71"/>
      <c r="BK17" s="72"/>
      <c r="BL17" s="72"/>
      <c r="BM17" s="72"/>
      <c r="BN17" s="68" t="s">
        <v>17</v>
      </c>
      <c r="BO17" s="69" t="s">
        <v>18</v>
      </c>
      <c r="BP17" s="70"/>
      <c r="BQ17" s="71"/>
      <c r="BR17" s="72"/>
      <c r="BS17" s="72"/>
      <c r="BT17" s="72"/>
      <c r="BU17" s="68" t="s">
        <v>17</v>
      </c>
      <c r="BV17" s="69" t="s">
        <v>18</v>
      </c>
      <c r="BW17" s="70"/>
      <c r="BX17" s="71"/>
      <c r="BY17" s="72"/>
      <c r="BZ17" s="72"/>
      <c r="CA17" s="72"/>
      <c r="CB17" s="68" t="s">
        <v>17</v>
      </c>
      <c r="CC17" s="69" t="s">
        <v>18</v>
      </c>
      <c r="CD17" s="70"/>
      <c r="CE17" s="71"/>
      <c r="CF17" s="72"/>
      <c r="CG17" s="72"/>
      <c r="CH17" s="72"/>
      <c r="CI17" s="73" t="s">
        <v>17</v>
      </c>
      <c r="CJ17" s="74" t="s">
        <v>18</v>
      </c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</row>
    <row r="18" spans="2:104" s="76" customFormat="1" ht="13.95" customHeight="1" x14ac:dyDescent="0.3">
      <c r="B18" s="1" t="s">
        <v>29</v>
      </c>
      <c r="D18" s="77">
        <f t="shared" ref="D18:D27" si="18">SUM(F18:I18)</f>
        <v>2000</v>
      </c>
      <c r="E18" s="78">
        <f>SUMIFS(TabelaGastos[Valor],TabelaGastos[Subcategoria],"*"&amp;$B18&amp;"*",TabelaGastos[Mês de Compra],"&lt;="&amp;D$1&amp;"",TabelaGastos[Mês Final],"&gt;="&amp;D$1&amp;"",TabelaGastos[Semana],"="&amp;E$40&amp;"")</f>
        <v>0</v>
      </c>
      <c r="F18" s="78">
        <f>SUMIFS(TabelaGastos[Valor],TabelaGastos[Subcategoria],"*"&amp;$B18&amp;"*",TabelaGastos[Mês de Compra],"&lt;="&amp;D$1&amp;"",TabelaGastos[Mês Final],"&gt;="&amp;D$1&amp;"",TabelaGastos[Semana],"="&amp;F$40&amp;"")</f>
        <v>2000</v>
      </c>
      <c r="G18" s="78">
        <f>SUMIFS(TabelaGastos[Valor],TabelaGastos[Subcategoria],"*"&amp;$B18&amp;"*",TabelaGastos[Mês de Compra],"&lt;="&amp;D$1&amp;"",TabelaGastos[Mês Final],"&gt;="&amp;D$1&amp;"",TabelaGastos[Semana],"="&amp;G$40&amp;"")</f>
        <v>0</v>
      </c>
      <c r="H18" s="78">
        <f>SUMIFS(TabelaGastos[Valor],TabelaGastos[Subcategoria],"*"&amp;$B18&amp;"*",TabelaGastos[Mês de Compra],"&lt;="&amp;D$1&amp;"",TabelaGastos[Mês Final],"&gt;="&amp;D$1&amp;"",TabelaGastos[Semana],"="&amp;H$40&amp;"")</f>
        <v>0</v>
      </c>
      <c r="I18" s="78">
        <f>SUMIFS(TabelaGastos[Valor],TabelaGastos[Subcategoria],"*"&amp;$B18&amp;"*",TabelaGastos[Mês de Compra],"&lt;="&amp;D$1&amp;"",TabelaGastos[Mês Final],"&gt;="&amp;D$1&amp;"",TabelaGastos[Semana],"="&amp;I$40&amp;"")</f>
        <v>0</v>
      </c>
      <c r="J18" s="79"/>
      <c r="K18" s="77">
        <f t="shared" ref="K18:K27" si="19">SUM(M18:P18)</f>
        <v>2000</v>
      </c>
      <c r="L18" s="78">
        <f>SUMIFS(TabelaGastos[Valor],TabelaGastos[Subcategoria],"*"&amp;$B18&amp;"*",TabelaGastos[Mês de Compra],"&lt;="&amp;K$1&amp;"",TabelaGastos[Mês Final],"&gt;="&amp;K$1&amp;"",TabelaGastos[Semana],"="&amp;L$40&amp;"")</f>
        <v>0</v>
      </c>
      <c r="M18" s="78">
        <f>SUMIFS(TabelaGastos[Valor],TabelaGastos[Subcategoria],"*"&amp;$B18&amp;"*",TabelaGastos[Mês de Compra],"&lt;="&amp;K$1&amp;"",TabelaGastos[Mês Final],"&gt;="&amp;K$1&amp;"",TabelaGastos[Semana],"="&amp;M$40&amp;"")</f>
        <v>2000</v>
      </c>
      <c r="N18" s="78">
        <f>SUMIFS(TabelaGastos[Valor],TabelaGastos[Subcategoria],"*"&amp;$B18&amp;"*",TabelaGastos[Mês de Compra],"&lt;="&amp;K$1&amp;"",TabelaGastos[Mês Final],"&gt;="&amp;K$1&amp;"",TabelaGastos[Semana],"="&amp;N$40&amp;"")</f>
        <v>0</v>
      </c>
      <c r="O18" s="78">
        <f>SUMIFS(TabelaGastos[Valor],TabelaGastos[Subcategoria],"*"&amp;$B18&amp;"*",TabelaGastos[Mês de Compra],"&lt;="&amp;K$1&amp;"",TabelaGastos[Mês Final],"&gt;="&amp;K$1&amp;"",TabelaGastos[Semana],"="&amp;O$40&amp;"")</f>
        <v>0</v>
      </c>
      <c r="P18" s="78">
        <f>SUMIFS(TabelaGastos[Valor],TabelaGastos[Subcategoria],"*"&amp;$B18&amp;"*",TabelaGastos[Mês de Compra],"&lt;="&amp;K$1&amp;"",TabelaGastos[Mês Final],"&gt;="&amp;K$1&amp;"",TabelaGastos[Semana],"="&amp;P$40&amp;"")</f>
        <v>0</v>
      </c>
      <c r="R18" s="77">
        <f t="shared" ref="R18:R27" si="20">SUM(T18:W18)</f>
        <v>2000</v>
      </c>
      <c r="S18" s="78">
        <f>SUMIFS(TabelaGastos[Valor],TabelaGastos[Subcategoria],"*"&amp;$B18&amp;"*",TabelaGastos[Mês de Compra],"&lt;="&amp;R$1&amp;"",TabelaGastos[Mês Final],"&gt;="&amp;R$1&amp;"",TabelaGastos[Semana],"="&amp;S$40&amp;"")</f>
        <v>0</v>
      </c>
      <c r="T18" s="78">
        <f>SUMIFS(TabelaGastos[Valor],TabelaGastos[Subcategoria],"*"&amp;$B18&amp;"*",TabelaGastos[Mês de Compra],"&lt;="&amp;R$1&amp;"",TabelaGastos[Mês Final],"&gt;="&amp;R$1&amp;"",TabelaGastos[Semana],"="&amp;T$40&amp;"")</f>
        <v>2000</v>
      </c>
      <c r="U18" s="78">
        <f>SUMIFS(TabelaGastos[Valor],TabelaGastos[Subcategoria],"*"&amp;$B18&amp;"*",TabelaGastos[Mês de Compra],"&lt;="&amp;R$1&amp;"",TabelaGastos[Mês Final],"&gt;="&amp;R$1&amp;"",TabelaGastos[Semana],"="&amp;U$40&amp;"")</f>
        <v>0</v>
      </c>
      <c r="V18" s="78">
        <f>SUMIFS(TabelaGastos[Valor],TabelaGastos[Subcategoria],"*"&amp;$B18&amp;"*",TabelaGastos[Mês de Compra],"&lt;="&amp;R$1&amp;"",TabelaGastos[Mês Final],"&gt;="&amp;R$1&amp;"",TabelaGastos[Semana],"="&amp;V$40&amp;"")</f>
        <v>0</v>
      </c>
      <c r="W18" s="78">
        <f>SUMIFS(TabelaGastos[Valor],TabelaGastos[Subcategoria],"*"&amp;$B18&amp;"*",TabelaGastos[Mês de Compra],"&lt;="&amp;R$1&amp;"",TabelaGastos[Mês Final],"&gt;="&amp;R$1&amp;"",TabelaGastos[Semana],"="&amp;W$40&amp;"")</f>
        <v>0</v>
      </c>
      <c r="X18" s="79"/>
      <c r="Y18" s="77">
        <f t="shared" ref="Y18:Y27" si="21">SUM(AA18:AD18)</f>
        <v>0</v>
      </c>
      <c r="Z18" s="8"/>
      <c r="AA18" s="8"/>
      <c r="AB18" s="8"/>
      <c r="AC18" s="8"/>
      <c r="AD18" s="8"/>
      <c r="AF18" s="77">
        <f t="shared" ref="AF18:AF27" si="22">SUM(AH18:AK18)</f>
        <v>2000</v>
      </c>
      <c r="AG18" s="78">
        <f>SUMIFS(TabelaGastos[Valor],TabelaGastos[Subcategoria],"*"&amp;$B18&amp;"*",TabelaGastos[Mês de Compra],"&lt;="&amp;AF$1&amp;"",TabelaGastos[Mês Final],"&gt;="&amp;AF$1&amp;"",TabelaGastos[Semana],"="&amp;AG$40&amp;"")</f>
        <v>0</v>
      </c>
      <c r="AH18" s="78">
        <f>SUMIFS(TabelaGastos[Valor],TabelaGastos[Subcategoria],"*"&amp;$B18&amp;"*",TabelaGastos[Mês de Compra],"&lt;="&amp;AF$1&amp;"",TabelaGastos[Mês Final],"&gt;="&amp;AF$1&amp;"",TabelaGastos[Semana],"="&amp;AH$40&amp;"")</f>
        <v>2000</v>
      </c>
      <c r="AI18" s="78">
        <f>SUMIFS(TabelaGastos[Valor],TabelaGastos[Subcategoria],"*"&amp;$B18&amp;"*",TabelaGastos[Mês de Compra],"&lt;="&amp;AF$1&amp;"",TabelaGastos[Mês Final],"&gt;="&amp;AF$1&amp;"",TabelaGastos[Semana],"="&amp;AI$40&amp;"")</f>
        <v>0</v>
      </c>
      <c r="AJ18" s="78">
        <f>SUMIFS(TabelaGastos[Valor],TabelaGastos[Subcategoria],"*"&amp;$B18&amp;"*",TabelaGastos[Mês de Compra],"&lt;="&amp;AF$1&amp;"",TabelaGastos[Mês Final],"&gt;="&amp;AF$1&amp;"",TabelaGastos[Semana],"="&amp;AJ$40&amp;"")</f>
        <v>0</v>
      </c>
      <c r="AK18" s="78">
        <f>SUMIFS(TabelaGastos[Valor],TabelaGastos[Subcategoria],"*"&amp;$B18&amp;"*",TabelaGastos[Mês de Compra],"&lt;="&amp;AF$1&amp;"",TabelaGastos[Mês Final],"&gt;="&amp;AF$1&amp;"",TabelaGastos[Semana],"="&amp;AK$40&amp;"")</f>
        <v>0</v>
      </c>
      <c r="AL18" s="79"/>
      <c r="AM18" s="77">
        <f t="shared" ref="AM18:AM27" si="23">SUM(AO18:AR18)</f>
        <v>0</v>
      </c>
      <c r="AN18" s="8"/>
      <c r="AO18" s="8"/>
      <c r="AP18" s="8"/>
      <c r="AQ18" s="8"/>
      <c r="AR18" s="8"/>
      <c r="AT18" s="77">
        <f t="shared" ref="AT18:AT27" si="24">SUM(AV18:AY18)</f>
        <v>2000</v>
      </c>
      <c r="AU18" s="78">
        <f>SUMIFS(TabelaGastos[Valor],TabelaGastos[Subcategoria],"*"&amp;$B18&amp;"*",TabelaGastos[Mês de Compra],"&lt;="&amp;AT$1&amp;"",TabelaGastos[Mês Final],"&gt;="&amp;AT$1&amp;"",TabelaGastos[Semana],"="&amp;AU$40&amp;"")</f>
        <v>0</v>
      </c>
      <c r="AV18" s="78">
        <f>SUMIFS(TabelaGastos[Valor],TabelaGastos[Subcategoria],"*"&amp;$B18&amp;"*",TabelaGastos[Mês de Compra],"&lt;="&amp;AT$1&amp;"",TabelaGastos[Mês Final],"&gt;="&amp;AT$1&amp;"",TabelaGastos[Semana],"="&amp;AV$40&amp;"")</f>
        <v>2000</v>
      </c>
      <c r="AW18" s="78">
        <f>SUMIFS(TabelaGastos[Valor],TabelaGastos[Subcategoria],"*"&amp;$B18&amp;"*",TabelaGastos[Mês de Compra],"&lt;="&amp;AT$1&amp;"",TabelaGastos[Mês Final],"&gt;="&amp;AT$1&amp;"",TabelaGastos[Semana],"="&amp;AW$40&amp;"")</f>
        <v>0</v>
      </c>
      <c r="AX18" s="78">
        <f>SUMIFS(TabelaGastos[Valor],TabelaGastos[Subcategoria],"*"&amp;$B18&amp;"*",TabelaGastos[Mês de Compra],"&lt;="&amp;AT$1&amp;"",TabelaGastos[Mês Final],"&gt;="&amp;AT$1&amp;"",TabelaGastos[Semana],"="&amp;AX$40&amp;"")</f>
        <v>0</v>
      </c>
      <c r="AY18" s="78">
        <f>SUMIFS(TabelaGastos[Valor],TabelaGastos[Subcategoria],"*"&amp;$B18&amp;"*",TabelaGastos[Mês de Compra],"&lt;="&amp;AT$1&amp;"",TabelaGastos[Mês Final],"&gt;="&amp;AT$1&amp;"",TabelaGastos[Semana],"="&amp;AY$40&amp;"")</f>
        <v>0</v>
      </c>
      <c r="AZ18" s="79"/>
      <c r="BA18" s="77">
        <f t="shared" ref="BA18:BA27" si="25">SUM(BC18:BF18)</f>
        <v>0</v>
      </c>
      <c r="BB18" s="8"/>
      <c r="BC18" s="8"/>
      <c r="BD18" s="8"/>
      <c r="BE18" s="8"/>
      <c r="BF18" s="8"/>
      <c r="BH18" s="77">
        <f t="shared" ref="BH18:BH27" si="26">SUM(BJ18:BM18)</f>
        <v>2000</v>
      </c>
      <c r="BI18" s="78">
        <f>SUMIFS(TabelaGastos[Valor],TabelaGastos[Subcategoria],"*"&amp;$B18&amp;"*",TabelaGastos[Mês de Compra],"&lt;="&amp;BH$1&amp;"",TabelaGastos[Mês Final],"&gt;="&amp;BH$1&amp;"",TabelaGastos[Semana],"="&amp;BI$40&amp;"")</f>
        <v>0</v>
      </c>
      <c r="BJ18" s="78">
        <f>SUMIFS(TabelaGastos[Valor],TabelaGastos[Subcategoria],"*"&amp;$B18&amp;"*",TabelaGastos[Mês de Compra],"&lt;="&amp;BH$1&amp;"",TabelaGastos[Mês Final],"&gt;="&amp;BH$1&amp;"",TabelaGastos[Semana],"="&amp;BJ$40&amp;"")</f>
        <v>2000</v>
      </c>
      <c r="BK18" s="78">
        <f>SUMIFS(TabelaGastos[Valor],TabelaGastos[Subcategoria],"*"&amp;$B18&amp;"*",TabelaGastos[Mês de Compra],"&lt;="&amp;BH$1&amp;"",TabelaGastos[Mês Final],"&gt;="&amp;BH$1&amp;"",TabelaGastos[Semana],"="&amp;BK$40&amp;"")</f>
        <v>0</v>
      </c>
      <c r="BL18" s="78">
        <f>SUMIFS(TabelaGastos[Valor],TabelaGastos[Subcategoria],"*"&amp;$B18&amp;"*",TabelaGastos[Mês de Compra],"&lt;="&amp;BH$1&amp;"",TabelaGastos[Mês Final],"&gt;="&amp;BH$1&amp;"",TabelaGastos[Semana],"="&amp;BL$40&amp;"")</f>
        <v>0</v>
      </c>
      <c r="BM18" s="78">
        <f>SUMIFS(TabelaGastos[Valor],TabelaGastos[Subcategoria],"*"&amp;$B18&amp;"*",TabelaGastos[Mês de Compra],"&lt;="&amp;BH$1&amp;"",TabelaGastos[Mês Final],"&gt;="&amp;BH$1&amp;"",TabelaGastos[Semana],"="&amp;BM$40&amp;"")</f>
        <v>0</v>
      </c>
      <c r="BN18" s="79"/>
      <c r="BO18" s="77">
        <f t="shared" ref="BO18:BO27" si="27">SUM(BQ18:BT18)</f>
        <v>0</v>
      </c>
      <c r="BP18" s="8"/>
      <c r="BQ18" s="8"/>
      <c r="BR18" s="8"/>
      <c r="BS18" s="8"/>
      <c r="BT18" s="8"/>
      <c r="BV18" s="77">
        <f t="shared" ref="BV18:BV27" si="28">SUM(BX18:CA18)</f>
        <v>2000</v>
      </c>
      <c r="BW18" s="78">
        <f>SUMIFS(TabelaGastos[Valor],TabelaGastos[Subcategoria],"*"&amp;$B18&amp;"*",TabelaGastos[Mês de Compra],"&lt;="&amp;BV$1&amp;"",TabelaGastos[Mês Final],"&gt;="&amp;BV$1&amp;"",TabelaGastos[Semana],"="&amp;BW$40&amp;"")</f>
        <v>0</v>
      </c>
      <c r="BX18" s="78">
        <f>SUMIFS(TabelaGastos[Valor],TabelaGastos[Subcategoria],"*"&amp;$B18&amp;"*",TabelaGastos[Mês de Compra],"&lt;="&amp;BV$1&amp;"",TabelaGastos[Mês Final],"&gt;="&amp;BV$1&amp;"",TabelaGastos[Semana],"="&amp;BX$40&amp;"")</f>
        <v>2000</v>
      </c>
      <c r="BY18" s="78">
        <f>SUMIFS(TabelaGastos[Valor],TabelaGastos[Subcategoria],"*"&amp;$B18&amp;"*",TabelaGastos[Mês de Compra],"&lt;="&amp;BV$1&amp;"",TabelaGastos[Mês Final],"&gt;="&amp;BV$1&amp;"",TabelaGastos[Semana],"="&amp;BY$40&amp;"")</f>
        <v>0</v>
      </c>
      <c r="BZ18" s="78">
        <f>SUMIFS(TabelaGastos[Valor],TabelaGastos[Subcategoria],"*"&amp;$B18&amp;"*",TabelaGastos[Mês de Compra],"&lt;="&amp;BV$1&amp;"",TabelaGastos[Mês Final],"&gt;="&amp;BV$1&amp;"",TabelaGastos[Semana],"="&amp;BZ$40&amp;"")</f>
        <v>0</v>
      </c>
      <c r="CA18" s="78">
        <f>SUMIFS(TabelaGastos[Valor],TabelaGastos[Subcategoria],"*"&amp;$B18&amp;"*",TabelaGastos[Mês de Compra],"&lt;="&amp;BV$1&amp;"",TabelaGastos[Mês Final],"&gt;="&amp;BV$1&amp;"",TabelaGastos[Semana],"="&amp;CA$40&amp;"")</f>
        <v>0</v>
      </c>
      <c r="CB18" s="79"/>
      <c r="CC18" s="77">
        <f t="shared" ref="CC18:CC27" si="29">SUM(CE18:CH18)</f>
        <v>0</v>
      </c>
      <c r="CD18" s="8"/>
      <c r="CE18" s="8"/>
      <c r="CF18" s="8"/>
      <c r="CG18" s="8"/>
      <c r="CH18" s="8"/>
      <c r="CI18" s="80">
        <f t="shared" ref="CI18:CI27" si="30">SUMIFS(C18:CH18,C$4:CH$4,"Planejado")</f>
        <v>0</v>
      </c>
      <c r="CJ18" s="81">
        <f t="shared" ref="CJ18:CJ27" si="31">SUMIFS(C18:CI18,C$4:CI$4,"Realizado")</f>
        <v>14000</v>
      </c>
    </row>
    <row r="19" spans="2:104" ht="13.95" customHeight="1" outlineLevel="1" x14ac:dyDescent="0.3">
      <c r="B19" s="1" t="s">
        <v>30</v>
      </c>
      <c r="C19" s="79"/>
      <c r="D19" s="82">
        <f t="shared" si="18"/>
        <v>0</v>
      </c>
      <c r="E19" s="78">
        <f>SUMIFS(TabelaGastos[Valor],TabelaGastos[Subcategoria],"*"&amp;$B19&amp;"*",TabelaGastos[Mês de Compra],"&lt;="&amp;D$1&amp;"",TabelaGastos[Mês Final],"&gt;="&amp;D$1&amp;"",TabelaGastos[Semana],"="&amp;E$40&amp;"")</f>
        <v>0</v>
      </c>
      <c r="F19" s="78">
        <f>SUMIFS(TabelaGastos[Valor],TabelaGastos[Subcategoria],"*"&amp;$B19&amp;"*",TabelaGastos[Mês de Compra],"&lt;="&amp;D$1&amp;"",TabelaGastos[Mês Final],"&gt;="&amp;D$1&amp;"",TabelaGastos[Semana],"="&amp;F$40&amp;"")</f>
        <v>0</v>
      </c>
      <c r="G19" s="78">
        <f>SUMIFS(TabelaGastos[Valor],TabelaGastos[Subcategoria],"*"&amp;$B19&amp;"*",TabelaGastos[Mês de Compra],"&lt;="&amp;D$1&amp;"",TabelaGastos[Mês Final],"&gt;="&amp;D$1&amp;"",TabelaGastos[Semana],"="&amp;G$40&amp;"")</f>
        <v>0</v>
      </c>
      <c r="H19" s="78">
        <f>SUMIFS(TabelaGastos[Valor],TabelaGastos[Subcategoria],"*"&amp;$B19&amp;"*",TabelaGastos[Mês de Compra],"&lt;="&amp;D$1&amp;"",TabelaGastos[Mês Final],"&gt;="&amp;D$1&amp;"",TabelaGastos[Semana],"="&amp;H$40&amp;"")</f>
        <v>0</v>
      </c>
      <c r="I19" s="78">
        <f>SUMIFS(TabelaGastos[Valor],TabelaGastos[Subcategoria],"*"&amp;$B19&amp;"*",TabelaGastos[Mês de Compra],"&lt;="&amp;D$1&amp;"",TabelaGastos[Mês Final],"&gt;="&amp;D$1&amp;"",TabelaGastos[Semana],"="&amp;I$40&amp;"")</f>
        <v>0</v>
      </c>
      <c r="J19" s="79"/>
      <c r="K19" s="82">
        <f t="shared" si="19"/>
        <v>0</v>
      </c>
      <c r="L19" s="78">
        <f>SUMIFS(TabelaGastos[Valor],TabelaGastos[Subcategoria],"*"&amp;$B19&amp;"*",TabelaGastos[Mês de Compra],"&lt;="&amp;K$1&amp;"",TabelaGastos[Mês Final],"&gt;="&amp;K$1&amp;"",TabelaGastos[Semana],"="&amp;L$40&amp;"")</f>
        <v>0</v>
      </c>
      <c r="M19" s="78">
        <f>SUMIFS(TabelaGastos[Valor],TabelaGastos[Subcategoria],"*"&amp;$B19&amp;"*",TabelaGastos[Mês de Compra],"&lt;="&amp;K$1&amp;"",TabelaGastos[Mês Final],"&gt;="&amp;K$1&amp;"",TabelaGastos[Semana],"="&amp;M$40&amp;"")</f>
        <v>0</v>
      </c>
      <c r="N19" s="78">
        <f>SUMIFS(TabelaGastos[Valor],TabelaGastos[Subcategoria],"*"&amp;$B19&amp;"*",TabelaGastos[Mês de Compra],"&lt;="&amp;K$1&amp;"",TabelaGastos[Mês Final],"&gt;="&amp;K$1&amp;"",TabelaGastos[Semana],"="&amp;N$40&amp;"")</f>
        <v>0</v>
      </c>
      <c r="O19" s="78">
        <f>SUMIFS(TabelaGastos[Valor],TabelaGastos[Subcategoria],"*"&amp;$B19&amp;"*",TabelaGastos[Mês de Compra],"&lt;="&amp;K$1&amp;"",TabelaGastos[Mês Final],"&gt;="&amp;K$1&amp;"",TabelaGastos[Semana],"="&amp;O$40&amp;"")</f>
        <v>0</v>
      </c>
      <c r="P19" s="78">
        <f>SUMIFS(TabelaGastos[Valor],TabelaGastos[Subcategoria],"*"&amp;$B19&amp;"*",TabelaGastos[Mês de Compra],"&lt;="&amp;K$1&amp;"",TabelaGastos[Mês Final],"&gt;="&amp;K$1&amp;"",TabelaGastos[Semana],"="&amp;P$40&amp;"")</f>
        <v>0</v>
      </c>
      <c r="Q19" s="79"/>
      <c r="R19" s="82">
        <f t="shared" si="20"/>
        <v>0</v>
      </c>
      <c r="S19" s="78">
        <f>SUMIFS(TabelaGastos[Valor],TabelaGastos[Subcategoria],"*"&amp;$B19&amp;"*",TabelaGastos[Mês de Compra],"&lt;="&amp;R$1&amp;"",TabelaGastos[Mês Final],"&gt;="&amp;R$1&amp;"",TabelaGastos[Semana],"="&amp;S$40&amp;"")</f>
        <v>0</v>
      </c>
      <c r="T19" s="78">
        <f>SUMIFS(TabelaGastos[Valor],TabelaGastos[Subcategoria],"*"&amp;$B19&amp;"*",TabelaGastos[Mês de Compra],"&lt;="&amp;R$1&amp;"",TabelaGastos[Mês Final],"&gt;="&amp;R$1&amp;"",TabelaGastos[Semana],"="&amp;T$40&amp;"")</f>
        <v>0</v>
      </c>
      <c r="U19" s="78">
        <f>SUMIFS(TabelaGastos[Valor],TabelaGastos[Subcategoria],"*"&amp;$B19&amp;"*",TabelaGastos[Mês de Compra],"&lt;="&amp;R$1&amp;"",TabelaGastos[Mês Final],"&gt;="&amp;R$1&amp;"",TabelaGastos[Semana],"="&amp;U$40&amp;"")</f>
        <v>0</v>
      </c>
      <c r="V19" s="78">
        <f>SUMIFS(TabelaGastos[Valor],TabelaGastos[Subcategoria],"*"&amp;$B19&amp;"*",TabelaGastos[Mês de Compra],"&lt;="&amp;R$1&amp;"",TabelaGastos[Mês Final],"&gt;="&amp;R$1&amp;"",TabelaGastos[Semana],"="&amp;V$40&amp;"")</f>
        <v>0</v>
      </c>
      <c r="W19" s="78">
        <f>SUMIFS(TabelaGastos[Valor],TabelaGastos[Subcategoria],"*"&amp;$B19&amp;"*",TabelaGastos[Mês de Compra],"&lt;="&amp;R$1&amp;"",TabelaGastos[Mês Final],"&gt;="&amp;R$1&amp;"",TabelaGastos[Semana],"="&amp;W$40&amp;"")</f>
        <v>0</v>
      </c>
      <c r="X19" s="79"/>
      <c r="Y19" s="82">
        <f t="shared" si="21"/>
        <v>0</v>
      </c>
      <c r="Z19" s="9"/>
      <c r="AA19" s="9"/>
      <c r="AB19" s="9"/>
      <c r="AC19" s="9"/>
      <c r="AD19" s="9"/>
      <c r="AE19" s="79"/>
      <c r="AF19" s="82">
        <f t="shared" si="22"/>
        <v>0</v>
      </c>
      <c r="AG19" s="78">
        <f>SUMIFS(TabelaGastos[Valor],TabelaGastos[Subcategoria],"*"&amp;$B19&amp;"*",TabelaGastos[Mês de Compra],"&lt;="&amp;AF$1&amp;"",TabelaGastos[Mês Final],"&gt;="&amp;AF$1&amp;"",TabelaGastos[Semana],"="&amp;AG$40&amp;"")</f>
        <v>0</v>
      </c>
      <c r="AH19" s="78">
        <f>SUMIFS(TabelaGastos[Valor],TabelaGastos[Subcategoria],"*"&amp;$B19&amp;"*",TabelaGastos[Mês de Compra],"&lt;="&amp;AF$1&amp;"",TabelaGastos[Mês Final],"&gt;="&amp;AF$1&amp;"",TabelaGastos[Semana],"="&amp;AH$40&amp;"")</f>
        <v>0</v>
      </c>
      <c r="AI19" s="78">
        <f>SUMIFS(TabelaGastos[Valor],TabelaGastos[Subcategoria],"*"&amp;$B19&amp;"*",TabelaGastos[Mês de Compra],"&lt;="&amp;AF$1&amp;"",TabelaGastos[Mês Final],"&gt;="&amp;AF$1&amp;"",TabelaGastos[Semana],"="&amp;AI$40&amp;"")</f>
        <v>0</v>
      </c>
      <c r="AJ19" s="78">
        <f>SUMIFS(TabelaGastos[Valor],TabelaGastos[Subcategoria],"*"&amp;$B19&amp;"*",TabelaGastos[Mês de Compra],"&lt;="&amp;AF$1&amp;"",TabelaGastos[Mês Final],"&gt;="&amp;AF$1&amp;"",TabelaGastos[Semana],"="&amp;AJ$40&amp;"")</f>
        <v>0</v>
      </c>
      <c r="AK19" s="78">
        <f>SUMIFS(TabelaGastos[Valor],TabelaGastos[Subcategoria],"*"&amp;$B19&amp;"*",TabelaGastos[Mês de Compra],"&lt;="&amp;AF$1&amp;"",TabelaGastos[Mês Final],"&gt;="&amp;AF$1&amp;"",TabelaGastos[Semana],"="&amp;AK$40&amp;"")</f>
        <v>0</v>
      </c>
      <c r="AL19" s="79"/>
      <c r="AM19" s="82">
        <f t="shared" si="23"/>
        <v>0</v>
      </c>
      <c r="AN19" s="9"/>
      <c r="AO19" s="9"/>
      <c r="AP19" s="9"/>
      <c r="AQ19" s="9"/>
      <c r="AR19" s="9"/>
      <c r="AS19" s="79"/>
      <c r="AT19" s="82">
        <f t="shared" si="24"/>
        <v>0</v>
      </c>
      <c r="AU19" s="78">
        <f>SUMIFS(TabelaGastos[Valor],TabelaGastos[Subcategoria],"*"&amp;$B19&amp;"*",TabelaGastos[Mês de Compra],"&lt;="&amp;AT$1&amp;"",TabelaGastos[Mês Final],"&gt;="&amp;AT$1&amp;"",TabelaGastos[Semana],"="&amp;AU$40&amp;"")</f>
        <v>0</v>
      </c>
      <c r="AV19" s="78">
        <f>SUMIFS(TabelaGastos[Valor],TabelaGastos[Subcategoria],"*"&amp;$B19&amp;"*",TabelaGastos[Mês de Compra],"&lt;="&amp;AT$1&amp;"",TabelaGastos[Mês Final],"&gt;="&amp;AT$1&amp;"",TabelaGastos[Semana],"="&amp;AV$40&amp;"")</f>
        <v>0</v>
      </c>
      <c r="AW19" s="78">
        <f>SUMIFS(TabelaGastos[Valor],TabelaGastos[Subcategoria],"*"&amp;$B19&amp;"*",TabelaGastos[Mês de Compra],"&lt;="&amp;AT$1&amp;"",TabelaGastos[Mês Final],"&gt;="&amp;AT$1&amp;"",TabelaGastos[Semana],"="&amp;AW$40&amp;"")</f>
        <v>0</v>
      </c>
      <c r="AX19" s="78">
        <f>SUMIFS(TabelaGastos[Valor],TabelaGastos[Subcategoria],"*"&amp;$B19&amp;"*",TabelaGastos[Mês de Compra],"&lt;="&amp;AT$1&amp;"",TabelaGastos[Mês Final],"&gt;="&amp;AT$1&amp;"",TabelaGastos[Semana],"="&amp;AX$40&amp;"")</f>
        <v>0</v>
      </c>
      <c r="AY19" s="78">
        <f>SUMIFS(TabelaGastos[Valor],TabelaGastos[Subcategoria],"*"&amp;$B19&amp;"*",TabelaGastos[Mês de Compra],"&lt;="&amp;AT$1&amp;"",TabelaGastos[Mês Final],"&gt;="&amp;AT$1&amp;"",TabelaGastos[Semana],"="&amp;AY$40&amp;"")</f>
        <v>0</v>
      </c>
      <c r="AZ19" s="79"/>
      <c r="BA19" s="82">
        <f t="shared" si="25"/>
        <v>0</v>
      </c>
      <c r="BB19" s="9"/>
      <c r="BC19" s="9"/>
      <c r="BD19" s="9"/>
      <c r="BE19" s="9"/>
      <c r="BF19" s="9"/>
      <c r="BG19" s="79"/>
      <c r="BH19" s="82">
        <f t="shared" si="26"/>
        <v>0</v>
      </c>
      <c r="BI19" s="78">
        <f>SUMIFS(TabelaGastos[Valor],TabelaGastos[Subcategoria],"*"&amp;$B19&amp;"*",TabelaGastos[Mês de Compra],"&lt;="&amp;BH$1&amp;"",TabelaGastos[Mês Final],"&gt;="&amp;BH$1&amp;"",TabelaGastos[Semana],"="&amp;BI$40&amp;"")</f>
        <v>0</v>
      </c>
      <c r="BJ19" s="78">
        <f>SUMIFS(TabelaGastos[Valor],TabelaGastos[Subcategoria],"*"&amp;$B19&amp;"*",TabelaGastos[Mês de Compra],"&lt;="&amp;BH$1&amp;"",TabelaGastos[Mês Final],"&gt;="&amp;BH$1&amp;"",TabelaGastos[Semana],"="&amp;BJ$40&amp;"")</f>
        <v>0</v>
      </c>
      <c r="BK19" s="78">
        <f>SUMIFS(TabelaGastos[Valor],TabelaGastos[Subcategoria],"*"&amp;$B19&amp;"*",TabelaGastos[Mês de Compra],"&lt;="&amp;BH$1&amp;"",TabelaGastos[Mês Final],"&gt;="&amp;BH$1&amp;"",TabelaGastos[Semana],"="&amp;BK$40&amp;"")</f>
        <v>0</v>
      </c>
      <c r="BL19" s="78">
        <f>SUMIFS(TabelaGastos[Valor],TabelaGastos[Subcategoria],"*"&amp;$B19&amp;"*",TabelaGastos[Mês de Compra],"&lt;="&amp;BH$1&amp;"",TabelaGastos[Mês Final],"&gt;="&amp;BH$1&amp;"",TabelaGastos[Semana],"="&amp;BL$40&amp;"")</f>
        <v>0</v>
      </c>
      <c r="BM19" s="78">
        <f>SUMIFS(TabelaGastos[Valor],TabelaGastos[Subcategoria],"*"&amp;$B19&amp;"*",TabelaGastos[Mês de Compra],"&lt;="&amp;BH$1&amp;"",TabelaGastos[Mês Final],"&gt;="&amp;BH$1&amp;"",TabelaGastos[Semana],"="&amp;BM$40&amp;"")</f>
        <v>0</v>
      </c>
      <c r="BN19" s="79"/>
      <c r="BO19" s="82">
        <f t="shared" si="27"/>
        <v>0</v>
      </c>
      <c r="BP19" s="9"/>
      <c r="BQ19" s="9"/>
      <c r="BR19" s="9"/>
      <c r="BS19" s="9"/>
      <c r="BT19" s="9"/>
      <c r="BU19" s="79"/>
      <c r="BV19" s="82">
        <f t="shared" si="28"/>
        <v>0</v>
      </c>
      <c r="BW19" s="78">
        <f>SUMIFS(TabelaGastos[Valor],TabelaGastos[Subcategoria],"*"&amp;$B19&amp;"*",TabelaGastos[Mês de Compra],"&lt;="&amp;BV$1&amp;"",TabelaGastos[Mês Final],"&gt;="&amp;BV$1&amp;"",TabelaGastos[Semana],"="&amp;BW$40&amp;"")</f>
        <v>0</v>
      </c>
      <c r="BX19" s="78">
        <f>SUMIFS(TabelaGastos[Valor],TabelaGastos[Subcategoria],"*"&amp;$B19&amp;"*",TabelaGastos[Mês de Compra],"&lt;="&amp;BV$1&amp;"",TabelaGastos[Mês Final],"&gt;="&amp;BV$1&amp;"",TabelaGastos[Semana],"="&amp;BX$40&amp;"")</f>
        <v>0</v>
      </c>
      <c r="BY19" s="78">
        <f>SUMIFS(TabelaGastos[Valor],TabelaGastos[Subcategoria],"*"&amp;$B19&amp;"*",TabelaGastos[Mês de Compra],"&lt;="&amp;BV$1&amp;"",TabelaGastos[Mês Final],"&gt;="&amp;BV$1&amp;"",TabelaGastos[Semana],"="&amp;BY$40&amp;"")</f>
        <v>0</v>
      </c>
      <c r="BZ19" s="78">
        <f>SUMIFS(TabelaGastos[Valor],TabelaGastos[Subcategoria],"*"&amp;$B19&amp;"*",TabelaGastos[Mês de Compra],"&lt;="&amp;BV$1&amp;"",TabelaGastos[Mês Final],"&gt;="&amp;BV$1&amp;"",TabelaGastos[Semana],"="&amp;BZ$40&amp;"")</f>
        <v>0</v>
      </c>
      <c r="CA19" s="78">
        <f>SUMIFS(TabelaGastos[Valor],TabelaGastos[Subcategoria],"*"&amp;$B19&amp;"*",TabelaGastos[Mês de Compra],"&lt;="&amp;BV$1&amp;"",TabelaGastos[Mês Final],"&gt;="&amp;BV$1&amp;"",TabelaGastos[Semana],"="&amp;CA$40&amp;"")</f>
        <v>0</v>
      </c>
      <c r="CB19" s="79"/>
      <c r="CC19" s="82">
        <f t="shared" si="29"/>
        <v>0</v>
      </c>
      <c r="CD19" s="9"/>
      <c r="CE19" s="9"/>
      <c r="CF19" s="9"/>
      <c r="CG19" s="9"/>
      <c r="CH19" s="9"/>
      <c r="CI19" s="83">
        <f t="shared" si="30"/>
        <v>0</v>
      </c>
      <c r="CJ19" s="84">
        <f t="shared" si="31"/>
        <v>0</v>
      </c>
    </row>
    <row r="20" spans="2:104" ht="13.95" customHeight="1" outlineLevel="1" x14ac:dyDescent="0.3">
      <c r="B20" s="1" t="s">
        <v>31</v>
      </c>
      <c r="C20" s="85"/>
      <c r="D20" s="82">
        <f t="shared" si="18"/>
        <v>0</v>
      </c>
      <c r="E20" s="78">
        <f>SUMIFS(TabelaGastos[Valor],TabelaGastos[Subcategoria],"*"&amp;$B20&amp;"*",TabelaGastos[Mês de Compra],"&lt;="&amp;D$1&amp;"",TabelaGastos[Mês Final],"&gt;="&amp;D$1&amp;"",TabelaGastos[Semana],"="&amp;E$40&amp;"")</f>
        <v>0</v>
      </c>
      <c r="F20" s="78">
        <f>SUMIFS(TabelaGastos[Valor],TabelaGastos[Subcategoria],"*"&amp;$B20&amp;"*",TabelaGastos[Mês de Compra],"&lt;="&amp;D$1&amp;"",TabelaGastos[Mês Final],"&gt;="&amp;D$1&amp;"",TabelaGastos[Semana],"="&amp;F$40&amp;"")</f>
        <v>0</v>
      </c>
      <c r="G20" s="78">
        <f>SUMIFS(TabelaGastos[Valor],TabelaGastos[Subcategoria],"*"&amp;$B20&amp;"*",TabelaGastos[Mês de Compra],"&lt;="&amp;D$1&amp;"",TabelaGastos[Mês Final],"&gt;="&amp;D$1&amp;"",TabelaGastos[Semana],"="&amp;G$40&amp;"")</f>
        <v>0</v>
      </c>
      <c r="H20" s="78">
        <f>SUMIFS(TabelaGastos[Valor],TabelaGastos[Subcategoria],"*"&amp;$B20&amp;"*",TabelaGastos[Mês de Compra],"&lt;="&amp;D$1&amp;"",TabelaGastos[Mês Final],"&gt;="&amp;D$1&amp;"",TabelaGastos[Semana],"="&amp;H$40&amp;"")</f>
        <v>0</v>
      </c>
      <c r="I20" s="78">
        <f>SUMIFS(TabelaGastos[Valor],TabelaGastos[Subcategoria],"*"&amp;$B20&amp;"*",TabelaGastos[Mês de Compra],"&lt;="&amp;D$1&amp;"",TabelaGastos[Mês Final],"&gt;="&amp;D$1&amp;"",TabelaGastos[Semana],"="&amp;I$40&amp;"")</f>
        <v>0</v>
      </c>
      <c r="J20" s="85"/>
      <c r="K20" s="82">
        <f t="shared" si="19"/>
        <v>0</v>
      </c>
      <c r="L20" s="78">
        <f>SUMIFS(TabelaGastos[Valor],TabelaGastos[Subcategoria],"*"&amp;$B20&amp;"*",TabelaGastos[Mês de Compra],"&lt;="&amp;K$1&amp;"",TabelaGastos[Mês Final],"&gt;="&amp;K$1&amp;"",TabelaGastos[Semana],"="&amp;L$40&amp;"")</f>
        <v>0</v>
      </c>
      <c r="M20" s="78">
        <f>SUMIFS(TabelaGastos[Valor],TabelaGastos[Subcategoria],"*"&amp;$B20&amp;"*",TabelaGastos[Mês de Compra],"&lt;="&amp;K$1&amp;"",TabelaGastos[Mês Final],"&gt;="&amp;K$1&amp;"",TabelaGastos[Semana],"="&amp;M$40&amp;"")</f>
        <v>0</v>
      </c>
      <c r="N20" s="78">
        <f>SUMIFS(TabelaGastos[Valor],TabelaGastos[Subcategoria],"*"&amp;$B20&amp;"*",TabelaGastos[Mês de Compra],"&lt;="&amp;K$1&amp;"",TabelaGastos[Mês Final],"&gt;="&amp;K$1&amp;"",TabelaGastos[Semana],"="&amp;N$40&amp;"")</f>
        <v>0</v>
      </c>
      <c r="O20" s="78">
        <f>SUMIFS(TabelaGastos[Valor],TabelaGastos[Subcategoria],"*"&amp;$B20&amp;"*",TabelaGastos[Mês de Compra],"&lt;="&amp;K$1&amp;"",TabelaGastos[Mês Final],"&gt;="&amp;K$1&amp;"",TabelaGastos[Semana],"="&amp;O$40&amp;"")</f>
        <v>0</v>
      </c>
      <c r="P20" s="78">
        <f>SUMIFS(TabelaGastos[Valor],TabelaGastos[Subcategoria],"*"&amp;$B20&amp;"*",TabelaGastos[Mês de Compra],"&lt;="&amp;K$1&amp;"",TabelaGastos[Mês Final],"&gt;="&amp;K$1&amp;"",TabelaGastos[Semana],"="&amp;P$40&amp;"")</f>
        <v>0</v>
      </c>
      <c r="Q20" s="85"/>
      <c r="R20" s="82">
        <f t="shared" si="20"/>
        <v>0</v>
      </c>
      <c r="S20" s="78">
        <f>SUMIFS(TabelaGastos[Valor],TabelaGastos[Subcategoria],"*"&amp;$B20&amp;"*",TabelaGastos[Mês de Compra],"&lt;="&amp;R$1&amp;"",TabelaGastos[Mês Final],"&gt;="&amp;R$1&amp;"",TabelaGastos[Semana],"="&amp;S$40&amp;"")</f>
        <v>0</v>
      </c>
      <c r="T20" s="78">
        <f>SUMIFS(TabelaGastos[Valor],TabelaGastos[Subcategoria],"*"&amp;$B20&amp;"*",TabelaGastos[Mês de Compra],"&lt;="&amp;R$1&amp;"",TabelaGastos[Mês Final],"&gt;="&amp;R$1&amp;"",TabelaGastos[Semana],"="&amp;T$40&amp;"")</f>
        <v>0</v>
      </c>
      <c r="U20" s="78">
        <f>SUMIFS(TabelaGastos[Valor],TabelaGastos[Subcategoria],"*"&amp;$B20&amp;"*",TabelaGastos[Mês de Compra],"&lt;="&amp;R$1&amp;"",TabelaGastos[Mês Final],"&gt;="&amp;R$1&amp;"",TabelaGastos[Semana],"="&amp;U$40&amp;"")</f>
        <v>0</v>
      </c>
      <c r="V20" s="78">
        <f>SUMIFS(TabelaGastos[Valor],TabelaGastos[Subcategoria],"*"&amp;$B20&amp;"*",TabelaGastos[Mês de Compra],"&lt;="&amp;R$1&amp;"",TabelaGastos[Mês Final],"&gt;="&amp;R$1&amp;"",TabelaGastos[Semana],"="&amp;V$40&amp;"")</f>
        <v>0</v>
      </c>
      <c r="W20" s="78">
        <f>SUMIFS(TabelaGastos[Valor],TabelaGastos[Subcategoria],"*"&amp;$B20&amp;"*",TabelaGastos[Mês de Compra],"&lt;="&amp;R$1&amp;"",TabelaGastos[Mês Final],"&gt;="&amp;R$1&amp;"",TabelaGastos[Semana],"="&amp;W$40&amp;"")</f>
        <v>0</v>
      </c>
      <c r="X20" s="85"/>
      <c r="Y20" s="82">
        <f t="shared" si="21"/>
        <v>0</v>
      </c>
      <c r="Z20" s="9"/>
      <c r="AA20" s="9"/>
      <c r="AB20" s="9"/>
      <c r="AC20" s="9"/>
      <c r="AD20" s="9"/>
      <c r="AE20" s="85"/>
      <c r="AF20" s="82">
        <f t="shared" si="22"/>
        <v>0</v>
      </c>
      <c r="AG20" s="78">
        <f>SUMIFS(TabelaGastos[Valor],TabelaGastos[Subcategoria],"*"&amp;$B20&amp;"*",TabelaGastos[Mês de Compra],"&lt;="&amp;AF$1&amp;"",TabelaGastos[Mês Final],"&gt;="&amp;AF$1&amp;"",TabelaGastos[Semana],"="&amp;AG$40&amp;"")</f>
        <v>0</v>
      </c>
      <c r="AH20" s="78">
        <f>SUMIFS(TabelaGastos[Valor],TabelaGastos[Subcategoria],"*"&amp;$B20&amp;"*",TabelaGastos[Mês de Compra],"&lt;="&amp;AF$1&amp;"",TabelaGastos[Mês Final],"&gt;="&amp;AF$1&amp;"",TabelaGastos[Semana],"="&amp;AH$40&amp;"")</f>
        <v>0</v>
      </c>
      <c r="AI20" s="78">
        <f>SUMIFS(TabelaGastos[Valor],TabelaGastos[Subcategoria],"*"&amp;$B20&amp;"*",TabelaGastos[Mês de Compra],"&lt;="&amp;AF$1&amp;"",TabelaGastos[Mês Final],"&gt;="&amp;AF$1&amp;"",TabelaGastos[Semana],"="&amp;AI$40&amp;"")</f>
        <v>0</v>
      </c>
      <c r="AJ20" s="78">
        <f>SUMIFS(TabelaGastos[Valor],TabelaGastos[Subcategoria],"*"&amp;$B20&amp;"*",TabelaGastos[Mês de Compra],"&lt;="&amp;AF$1&amp;"",TabelaGastos[Mês Final],"&gt;="&amp;AF$1&amp;"",TabelaGastos[Semana],"="&amp;AJ$40&amp;"")</f>
        <v>0</v>
      </c>
      <c r="AK20" s="78">
        <f>SUMIFS(TabelaGastos[Valor],TabelaGastos[Subcategoria],"*"&amp;$B20&amp;"*",TabelaGastos[Mês de Compra],"&lt;="&amp;AF$1&amp;"",TabelaGastos[Mês Final],"&gt;="&amp;AF$1&amp;"",TabelaGastos[Semana],"="&amp;AK$40&amp;"")</f>
        <v>0</v>
      </c>
      <c r="AL20" s="85"/>
      <c r="AM20" s="82">
        <f t="shared" si="23"/>
        <v>0</v>
      </c>
      <c r="AN20" s="9"/>
      <c r="AO20" s="9"/>
      <c r="AP20" s="9"/>
      <c r="AQ20" s="9"/>
      <c r="AR20" s="9"/>
      <c r="AS20" s="85"/>
      <c r="AT20" s="82">
        <f t="shared" si="24"/>
        <v>0</v>
      </c>
      <c r="AU20" s="78">
        <f>SUMIFS(TabelaGastos[Valor],TabelaGastos[Subcategoria],"*"&amp;$B20&amp;"*",TabelaGastos[Mês de Compra],"&lt;="&amp;AT$1&amp;"",TabelaGastos[Mês Final],"&gt;="&amp;AT$1&amp;"",TabelaGastos[Semana],"="&amp;AU$40&amp;"")</f>
        <v>0</v>
      </c>
      <c r="AV20" s="78">
        <f>SUMIFS(TabelaGastos[Valor],TabelaGastos[Subcategoria],"*"&amp;$B20&amp;"*",TabelaGastos[Mês de Compra],"&lt;="&amp;AT$1&amp;"",TabelaGastos[Mês Final],"&gt;="&amp;AT$1&amp;"",TabelaGastos[Semana],"="&amp;AV$40&amp;"")</f>
        <v>0</v>
      </c>
      <c r="AW20" s="78">
        <f>SUMIFS(TabelaGastos[Valor],TabelaGastos[Subcategoria],"*"&amp;$B20&amp;"*",TabelaGastos[Mês de Compra],"&lt;="&amp;AT$1&amp;"",TabelaGastos[Mês Final],"&gt;="&amp;AT$1&amp;"",TabelaGastos[Semana],"="&amp;AW$40&amp;"")</f>
        <v>0</v>
      </c>
      <c r="AX20" s="78">
        <f>SUMIFS(TabelaGastos[Valor],TabelaGastos[Subcategoria],"*"&amp;$B20&amp;"*",TabelaGastos[Mês de Compra],"&lt;="&amp;AT$1&amp;"",TabelaGastos[Mês Final],"&gt;="&amp;AT$1&amp;"",TabelaGastos[Semana],"="&amp;AX$40&amp;"")</f>
        <v>0</v>
      </c>
      <c r="AY20" s="78">
        <f>SUMIFS(TabelaGastos[Valor],TabelaGastos[Subcategoria],"*"&amp;$B20&amp;"*",TabelaGastos[Mês de Compra],"&lt;="&amp;AT$1&amp;"",TabelaGastos[Mês Final],"&gt;="&amp;AT$1&amp;"",TabelaGastos[Semana],"="&amp;AY$40&amp;"")</f>
        <v>0</v>
      </c>
      <c r="AZ20" s="85"/>
      <c r="BA20" s="82">
        <f t="shared" si="25"/>
        <v>0</v>
      </c>
      <c r="BB20" s="9"/>
      <c r="BC20" s="9"/>
      <c r="BD20" s="9"/>
      <c r="BE20" s="9"/>
      <c r="BF20" s="9"/>
      <c r="BG20" s="85"/>
      <c r="BH20" s="82">
        <f t="shared" si="26"/>
        <v>0</v>
      </c>
      <c r="BI20" s="78">
        <f>SUMIFS(TabelaGastos[Valor],TabelaGastos[Subcategoria],"*"&amp;$B20&amp;"*",TabelaGastos[Mês de Compra],"&lt;="&amp;BH$1&amp;"",TabelaGastos[Mês Final],"&gt;="&amp;BH$1&amp;"",TabelaGastos[Semana],"="&amp;BI$40&amp;"")</f>
        <v>0</v>
      </c>
      <c r="BJ20" s="78">
        <f>SUMIFS(TabelaGastos[Valor],TabelaGastos[Subcategoria],"*"&amp;$B20&amp;"*",TabelaGastos[Mês de Compra],"&lt;="&amp;BH$1&amp;"",TabelaGastos[Mês Final],"&gt;="&amp;BH$1&amp;"",TabelaGastos[Semana],"="&amp;BJ$40&amp;"")</f>
        <v>0</v>
      </c>
      <c r="BK20" s="78">
        <f>SUMIFS(TabelaGastos[Valor],TabelaGastos[Subcategoria],"*"&amp;$B20&amp;"*",TabelaGastos[Mês de Compra],"&lt;="&amp;BH$1&amp;"",TabelaGastos[Mês Final],"&gt;="&amp;BH$1&amp;"",TabelaGastos[Semana],"="&amp;BK$40&amp;"")</f>
        <v>0</v>
      </c>
      <c r="BL20" s="78">
        <f>SUMIFS(TabelaGastos[Valor],TabelaGastos[Subcategoria],"*"&amp;$B20&amp;"*",TabelaGastos[Mês de Compra],"&lt;="&amp;BH$1&amp;"",TabelaGastos[Mês Final],"&gt;="&amp;BH$1&amp;"",TabelaGastos[Semana],"="&amp;BL$40&amp;"")</f>
        <v>0</v>
      </c>
      <c r="BM20" s="78">
        <f>SUMIFS(TabelaGastos[Valor],TabelaGastos[Subcategoria],"*"&amp;$B20&amp;"*",TabelaGastos[Mês de Compra],"&lt;="&amp;BH$1&amp;"",TabelaGastos[Mês Final],"&gt;="&amp;BH$1&amp;"",TabelaGastos[Semana],"="&amp;BM$40&amp;"")</f>
        <v>0</v>
      </c>
      <c r="BN20" s="85"/>
      <c r="BO20" s="82">
        <f t="shared" si="27"/>
        <v>0</v>
      </c>
      <c r="BP20" s="9"/>
      <c r="BQ20" s="9"/>
      <c r="BR20" s="9"/>
      <c r="BS20" s="9"/>
      <c r="BT20" s="9"/>
      <c r="BU20" s="85"/>
      <c r="BV20" s="82">
        <f t="shared" si="28"/>
        <v>0</v>
      </c>
      <c r="BW20" s="78">
        <f>SUMIFS(TabelaGastos[Valor],TabelaGastos[Subcategoria],"*"&amp;$B20&amp;"*",TabelaGastos[Mês de Compra],"&lt;="&amp;BV$1&amp;"",TabelaGastos[Mês Final],"&gt;="&amp;BV$1&amp;"",TabelaGastos[Semana],"="&amp;BW$40&amp;"")</f>
        <v>0</v>
      </c>
      <c r="BX20" s="78">
        <f>SUMIFS(TabelaGastos[Valor],TabelaGastos[Subcategoria],"*"&amp;$B20&amp;"*",TabelaGastos[Mês de Compra],"&lt;="&amp;BV$1&amp;"",TabelaGastos[Mês Final],"&gt;="&amp;BV$1&amp;"",TabelaGastos[Semana],"="&amp;BX$40&amp;"")</f>
        <v>0</v>
      </c>
      <c r="BY20" s="78">
        <f>SUMIFS(TabelaGastos[Valor],TabelaGastos[Subcategoria],"*"&amp;$B20&amp;"*",TabelaGastos[Mês de Compra],"&lt;="&amp;BV$1&amp;"",TabelaGastos[Mês Final],"&gt;="&amp;BV$1&amp;"",TabelaGastos[Semana],"="&amp;BY$40&amp;"")</f>
        <v>0</v>
      </c>
      <c r="BZ20" s="78">
        <f>SUMIFS(TabelaGastos[Valor],TabelaGastos[Subcategoria],"*"&amp;$B20&amp;"*",TabelaGastos[Mês de Compra],"&lt;="&amp;BV$1&amp;"",TabelaGastos[Mês Final],"&gt;="&amp;BV$1&amp;"",TabelaGastos[Semana],"="&amp;BZ$40&amp;"")</f>
        <v>0</v>
      </c>
      <c r="CA20" s="78">
        <f>SUMIFS(TabelaGastos[Valor],TabelaGastos[Subcategoria],"*"&amp;$B20&amp;"*",TabelaGastos[Mês de Compra],"&lt;="&amp;BV$1&amp;"",TabelaGastos[Mês Final],"&gt;="&amp;BV$1&amp;"",TabelaGastos[Semana],"="&amp;CA$40&amp;"")</f>
        <v>0</v>
      </c>
      <c r="CB20" s="85"/>
      <c r="CC20" s="82">
        <f t="shared" si="29"/>
        <v>0</v>
      </c>
      <c r="CD20" s="9"/>
      <c r="CE20" s="9"/>
      <c r="CF20" s="9"/>
      <c r="CG20" s="9"/>
      <c r="CH20" s="9"/>
      <c r="CI20" s="83">
        <f t="shared" si="30"/>
        <v>0</v>
      </c>
      <c r="CJ20" s="84">
        <f t="shared" si="31"/>
        <v>0</v>
      </c>
    </row>
    <row r="21" spans="2:104" outlineLevel="1" x14ac:dyDescent="0.3">
      <c r="B21" s="1" t="s">
        <v>32</v>
      </c>
      <c r="C21" s="79"/>
      <c r="D21" s="86">
        <f t="shared" si="18"/>
        <v>0</v>
      </c>
      <c r="E21" s="78">
        <f>SUMIFS(TabelaGastos[Valor],TabelaGastos[Subcategoria],"*"&amp;$B21&amp;"*",TabelaGastos[Mês de Compra],"&lt;="&amp;D$1&amp;"",TabelaGastos[Mês Final],"&gt;="&amp;D$1&amp;"",TabelaGastos[Semana],"="&amp;E$40&amp;"")</f>
        <v>0</v>
      </c>
      <c r="F21" s="78">
        <f>SUMIFS(TabelaGastos[Valor],TabelaGastos[Subcategoria],"*"&amp;$B21&amp;"*",TabelaGastos[Mês de Compra],"&lt;="&amp;D$1&amp;"",TabelaGastos[Mês Final],"&gt;="&amp;D$1&amp;"",TabelaGastos[Semana],"="&amp;F$40&amp;"")</f>
        <v>0</v>
      </c>
      <c r="G21" s="78">
        <f>SUMIFS(TabelaGastos[Valor],TabelaGastos[Subcategoria],"*"&amp;$B21&amp;"*",TabelaGastos[Mês de Compra],"&lt;="&amp;D$1&amp;"",TabelaGastos[Mês Final],"&gt;="&amp;D$1&amp;"",TabelaGastos[Semana],"="&amp;G$40&amp;"")</f>
        <v>0</v>
      </c>
      <c r="H21" s="78">
        <f>SUMIFS(TabelaGastos[Valor],TabelaGastos[Subcategoria],"*"&amp;$B21&amp;"*",TabelaGastos[Mês de Compra],"&lt;="&amp;D$1&amp;"",TabelaGastos[Mês Final],"&gt;="&amp;D$1&amp;"",TabelaGastos[Semana],"="&amp;H$40&amp;"")</f>
        <v>0</v>
      </c>
      <c r="I21" s="78">
        <f>SUMIFS(TabelaGastos[Valor],TabelaGastos[Subcategoria],"*"&amp;$B21&amp;"*",TabelaGastos[Mês de Compra],"&lt;="&amp;D$1&amp;"",TabelaGastos[Mês Final],"&gt;="&amp;D$1&amp;"",TabelaGastos[Semana],"="&amp;I$40&amp;"")</f>
        <v>0</v>
      </c>
      <c r="J21" s="79"/>
      <c r="K21" s="86">
        <f t="shared" si="19"/>
        <v>0</v>
      </c>
      <c r="L21" s="78">
        <f>SUMIFS(TabelaGastos[Valor],TabelaGastos[Subcategoria],"*"&amp;$B21&amp;"*",TabelaGastos[Mês de Compra],"&lt;="&amp;K$1&amp;"",TabelaGastos[Mês Final],"&gt;="&amp;K$1&amp;"",TabelaGastos[Semana],"="&amp;L$40&amp;"")</f>
        <v>0</v>
      </c>
      <c r="M21" s="78">
        <f>SUMIFS(TabelaGastos[Valor],TabelaGastos[Subcategoria],"*"&amp;$B21&amp;"*",TabelaGastos[Mês de Compra],"&lt;="&amp;K$1&amp;"",TabelaGastos[Mês Final],"&gt;="&amp;K$1&amp;"",TabelaGastos[Semana],"="&amp;M$40&amp;"")</f>
        <v>0</v>
      </c>
      <c r="N21" s="78">
        <f>SUMIFS(TabelaGastos[Valor],TabelaGastos[Subcategoria],"*"&amp;$B21&amp;"*",TabelaGastos[Mês de Compra],"&lt;="&amp;K$1&amp;"",TabelaGastos[Mês Final],"&gt;="&amp;K$1&amp;"",TabelaGastos[Semana],"="&amp;N$40&amp;"")</f>
        <v>0</v>
      </c>
      <c r="O21" s="78">
        <f>SUMIFS(TabelaGastos[Valor],TabelaGastos[Subcategoria],"*"&amp;$B21&amp;"*",TabelaGastos[Mês de Compra],"&lt;="&amp;K$1&amp;"",TabelaGastos[Mês Final],"&gt;="&amp;K$1&amp;"",TabelaGastos[Semana],"="&amp;O$40&amp;"")</f>
        <v>0</v>
      </c>
      <c r="P21" s="78">
        <f>SUMIFS(TabelaGastos[Valor],TabelaGastos[Subcategoria],"*"&amp;$B21&amp;"*",TabelaGastos[Mês de Compra],"&lt;="&amp;K$1&amp;"",TabelaGastos[Mês Final],"&gt;="&amp;K$1&amp;"",TabelaGastos[Semana],"="&amp;P$40&amp;"")</f>
        <v>0</v>
      </c>
      <c r="Q21" s="79"/>
      <c r="R21" s="86">
        <f t="shared" si="20"/>
        <v>0</v>
      </c>
      <c r="S21" s="78">
        <f>SUMIFS(TabelaGastos[Valor],TabelaGastos[Subcategoria],"*"&amp;$B21&amp;"*",TabelaGastos[Mês de Compra],"&lt;="&amp;R$1&amp;"",TabelaGastos[Mês Final],"&gt;="&amp;R$1&amp;"",TabelaGastos[Semana],"="&amp;S$40&amp;"")</f>
        <v>0</v>
      </c>
      <c r="T21" s="78">
        <f>SUMIFS(TabelaGastos[Valor],TabelaGastos[Subcategoria],"*"&amp;$B21&amp;"*",TabelaGastos[Mês de Compra],"&lt;="&amp;R$1&amp;"",TabelaGastos[Mês Final],"&gt;="&amp;R$1&amp;"",TabelaGastos[Semana],"="&amp;T$40&amp;"")</f>
        <v>0</v>
      </c>
      <c r="U21" s="78">
        <f>SUMIFS(TabelaGastos[Valor],TabelaGastos[Subcategoria],"*"&amp;$B21&amp;"*",TabelaGastos[Mês de Compra],"&lt;="&amp;R$1&amp;"",TabelaGastos[Mês Final],"&gt;="&amp;R$1&amp;"",TabelaGastos[Semana],"="&amp;U$40&amp;"")</f>
        <v>0</v>
      </c>
      <c r="V21" s="78">
        <f>SUMIFS(TabelaGastos[Valor],TabelaGastos[Subcategoria],"*"&amp;$B21&amp;"*",TabelaGastos[Mês de Compra],"&lt;="&amp;R$1&amp;"",TabelaGastos[Mês Final],"&gt;="&amp;R$1&amp;"",TabelaGastos[Semana],"="&amp;V$40&amp;"")</f>
        <v>0</v>
      </c>
      <c r="W21" s="78">
        <f>SUMIFS(TabelaGastos[Valor],TabelaGastos[Subcategoria],"*"&amp;$B21&amp;"*",TabelaGastos[Mês de Compra],"&lt;="&amp;R$1&amp;"",TabelaGastos[Mês Final],"&gt;="&amp;R$1&amp;"",TabelaGastos[Semana],"="&amp;W$40&amp;"")</f>
        <v>0</v>
      </c>
      <c r="X21" s="79"/>
      <c r="Y21" s="86">
        <f t="shared" si="21"/>
        <v>0</v>
      </c>
      <c r="Z21" s="9"/>
      <c r="AA21" s="9"/>
      <c r="AB21" s="9"/>
      <c r="AC21" s="9"/>
      <c r="AD21" s="9"/>
      <c r="AE21" s="79"/>
      <c r="AF21" s="86">
        <f t="shared" si="22"/>
        <v>0</v>
      </c>
      <c r="AG21" s="78">
        <f>SUMIFS(TabelaGastos[Valor],TabelaGastos[Subcategoria],"*"&amp;$B21&amp;"*",TabelaGastos[Mês de Compra],"&lt;="&amp;AF$1&amp;"",TabelaGastos[Mês Final],"&gt;="&amp;AF$1&amp;"",TabelaGastos[Semana],"="&amp;AG$40&amp;"")</f>
        <v>0</v>
      </c>
      <c r="AH21" s="78">
        <f>SUMIFS(TabelaGastos[Valor],TabelaGastos[Subcategoria],"*"&amp;$B21&amp;"*",TabelaGastos[Mês de Compra],"&lt;="&amp;AF$1&amp;"",TabelaGastos[Mês Final],"&gt;="&amp;AF$1&amp;"",TabelaGastos[Semana],"="&amp;AH$40&amp;"")</f>
        <v>0</v>
      </c>
      <c r="AI21" s="78">
        <f>SUMIFS(TabelaGastos[Valor],TabelaGastos[Subcategoria],"*"&amp;$B21&amp;"*",TabelaGastos[Mês de Compra],"&lt;="&amp;AF$1&amp;"",TabelaGastos[Mês Final],"&gt;="&amp;AF$1&amp;"",TabelaGastos[Semana],"="&amp;AI$40&amp;"")</f>
        <v>0</v>
      </c>
      <c r="AJ21" s="78">
        <f>SUMIFS(TabelaGastos[Valor],TabelaGastos[Subcategoria],"*"&amp;$B21&amp;"*",TabelaGastos[Mês de Compra],"&lt;="&amp;AF$1&amp;"",TabelaGastos[Mês Final],"&gt;="&amp;AF$1&amp;"",TabelaGastos[Semana],"="&amp;AJ$40&amp;"")</f>
        <v>0</v>
      </c>
      <c r="AK21" s="78">
        <f>SUMIFS(TabelaGastos[Valor],TabelaGastos[Subcategoria],"*"&amp;$B21&amp;"*",TabelaGastos[Mês de Compra],"&lt;="&amp;AF$1&amp;"",TabelaGastos[Mês Final],"&gt;="&amp;AF$1&amp;"",TabelaGastos[Semana],"="&amp;AK$40&amp;"")</f>
        <v>0</v>
      </c>
      <c r="AL21" s="79"/>
      <c r="AM21" s="86">
        <f t="shared" si="23"/>
        <v>0</v>
      </c>
      <c r="AN21" s="9"/>
      <c r="AO21" s="9"/>
      <c r="AP21" s="9"/>
      <c r="AQ21" s="9"/>
      <c r="AR21" s="9"/>
      <c r="AS21" s="79"/>
      <c r="AT21" s="86">
        <f t="shared" si="24"/>
        <v>0</v>
      </c>
      <c r="AU21" s="78">
        <f>SUMIFS(TabelaGastos[Valor],TabelaGastos[Subcategoria],"*"&amp;$B21&amp;"*",TabelaGastos[Mês de Compra],"&lt;="&amp;AT$1&amp;"",TabelaGastos[Mês Final],"&gt;="&amp;AT$1&amp;"",TabelaGastos[Semana],"="&amp;AU$40&amp;"")</f>
        <v>0</v>
      </c>
      <c r="AV21" s="78">
        <f>SUMIFS(TabelaGastos[Valor],TabelaGastos[Subcategoria],"*"&amp;$B21&amp;"*",TabelaGastos[Mês de Compra],"&lt;="&amp;AT$1&amp;"",TabelaGastos[Mês Final],"&gt;="&amp;AT$1&amp;"",TabelaGastos[Semana],"="&amp;AV$40&amp;"")</f>
        <v>0</v>
      </c>
      <c r="AW21" s="78">
        <f>SUMIFS(TabelaGastos[Valor],TabelaGastos[Subcategoria],"*"&amp;$B21&amp;"*",TabelaGastos[Mês de Compra],"&lt;="&amp;AT$1&amp;"",TabelaGastos[Mês Final],"&gt;="&amp;AT$1&amp;"",TabelaGastos[Semana],"="&amp;AW$40&amp;"")</f>
        <v>0</v>
      </c>
      <c r="AX21" s="78">
        <f>SUMIFS(TabelaGastos[Valor],TabelaGastos[Subcategoria],"*"&amp;$B21&amp;"*",TabelaGastos[Mês de Compra],"&lt;="&amp;AT$1&amp;"",TabelaGastos[Mês Final],"&gt;="&amp;AT$1&amp;"",TabelaGastos[Semana],"="&amp;AX$40&amp;"")</f>
        <v>0</v>
      </c>
      <c r="AY21" s="78">
        <f>SUMIFS(TabelaGastos[Valor],TabelaGastos[Subcategoria],"*"&amp;$B21&amp;"*",TabelaGastos[Mês de Compra],"&lt;="&amp;AT$1&amp;"",TabelaGastos[Mês Final],"&gt;="&amp;AT$1&amp;"",TabelaGastos[Semana],"="&amp;AY$40&amp;"")</f>
        <v>0</v>
      </c>
      <c r="AZ21" s="79"/>
      <c r="BA21" s="86">
        <f t="shared" si="25"/>
        <v>0</v>
      </c>
      <c r="BB21" s="9"/>
      <c r="BC21" s="9"/>
      <c r="BD21" s="9"/>
      <c r="BE21" s="9"/>
      <c r="BF21" s="9"/>
      <c r="BG21" s="79"/>
      <c r="BH21" s="86">
        <f t="shared" si="26"/>
        <v>0</v>
      </c>
      <c r="BI21" s="78">
        <f>SUMIFS(TabelaGastos[Valor],TabelaGastos[Subcategoria],"*"&amp;$B21&amp;"*",TabelaGastos[Mês de Compra],"&lt;="&amp;BH$1&amp;"",TabelaGastos[Mês Final],"&gt;="&amp;BH$1&amp;"",TabelaGastos[Semana],"="&amp;BI$40&amp;"")</f>
        <v>0</v>
      </c>
      <c r="BJ21" s="78">
        <f>SUMIFS(TabelaGastos[Valor],TabelaGastos[Subcategoria],"*"&amp;$B21&amp;"*",TabelaGastos[Mês de Compra],"&lt;="&amp;BH$1&amp;"",TabelaGastos[Mês Final],"&gt;="&amp;BH$1&amp;"",TabelaGastos[Semana],"="&amp;BJ$40&amp;"")</f>
        <v>0</v>
      </c>
      <c r="BK21" s="78">
        <f>SUMIFS(TabelaGastos[Valor],TabelaGastos[Subcategoria],"*"&amp;$B21&amp;"*",TabelaGastos[Mês de Compra],"&lt;="&amp;BH$1&amp;"",TabelaGastos[Mês Final],"&gt;="&amp;BH$1&amp;"",TabelaGastos[Semana],"="&amp;BK$40&amp;"")</f>
        <v>0</v>
      </c>
      <c r="BL21" s="78">
        <f>SUMIFS(TabelaGastos[Valor],TabelaGastos[Subcategoria],"*"&amp;$B21&amp;"*",TabelaGastos[Mês de Compra],"&lt;="&amp;BH$1&amp;"",TabelaGastos[Mês Final],"&gt;="&amp;BH$1&amp;"",TabelaGastos[Semana],"="&amp;BL$40&amp;"")</f>
        <v>0</v>
      </c>
      <c r="BM21" s="78">
        <f>SUMIFS(TabelaGastos[Valor],TabelaGastos[Subcategoria],"*"&amp;$B21&amp;"*",TabelaGastos[Mês de Compra],"&lt;="&amp;BH$1&amp;"",TabelaGastos[Mês Final],"&gt;="&amp;BH$1&amp;"",TabelaGastos[Semana],"="&amp;BM$40&amp;"")</f>
        <v>0</v>
      </c>
      <c r="BN21" s="79"/>
      <c r="BO21" s="86">
        <f t="shared" si="27"/>
        <v>0</v>
      </c>
      <c r="BP21" s="9"/>
      <c r="BQ21" s="9"/>
      <c r="BR21" s="9"/>
      <c r="BS21" s="9"/>
      <c r="BT21" s="9"/>
      <c r="BU21" s="79"/>
      <c r="BV21" s="86">
        <f t="shared" si="28"/>
        <v>0</v>
      </c>
      <c r="BW21" s="78">
        <f>SUMIFS(TabelaGastos[Valor],TabelaGastos[Subcategoria],"*"&amp;$B21&amp;"*",TabelaGastos[Mês de Compra],"&lt;="&amp;BV$1&amp;"",TabelaGastos[Mês Final],"&gt;="&amp;BV$1&amp;"",TabelaGastos[Semana],"="&amp;BW$40&amp;"")</f>
        <v>0</v>
      </c>
      <c r="BX21" s="78">
        <f>SUMIFS(TabelaGastos[Valor],TabelaGastos[Subcategoria],"*"&amp;$B21&amp;"*",TabelaGastos[Mês de Compra],"&lt;="&amp;BV$1&amp;"",TabelaGastos[Mês Final],"&gt;="&amp;BV$1&amp;"",TabelaGastos[Semana],"="&amp;BX$40&amp;"")</f>
        <v>0</v>
      </c>
      <c r="BY21" s="78">
        <f>SUMIFS(TabelaGastos[Valor],TabelaGastos[Subcategoria],"*"&amp;$B21&amp;"*",TabelaGastos[Mês de Compra],"&lt;="&amp;BV$1&amp;"",TabelaGastos[Mês Final],"&gt;="&amp;BV$1&amp;"",TabelaGastos[Semana],"="&amp;BY$40&amp;"")</f>
        <v>0</v>
      </c>
      <c r="BZ21" s="78">
        <f>SUMIFS(TabelaGastos[Valor],TabelaGastos[Subcategoria],"*"&amp;$B21&amp;"*",TabelaGastos[Mês de Compra],"&lt;="&amp;BV$1&amp;"",TabelaGastos[Mês Final],"&gt;="&amp;BV$1&amp;"",TabelaGastos[Semana],"="&amp;BZ$40&amp;"")</f>
        <v>0</v>
      </c>
      <c r="CA21" s="78">
        <f>SUMIFS(TabelaGastos[Valor],TabelaGastos[Subcategoria],"*"&amp;$B21&amp;"*",TabelaGastos[Mês de Compra],"&lt;="&amp;BV$1&amp;"",TabelaGastos[Mês Final],"&gt;="&amp;BV$1&amp;"",TabelaGastos[Semana],"="&amp;CA$40&amp;"")</f>
        <v>0</v>
      </c>
      <c r="CB21" s="79"/>
      <c r="CC21" s="86">
        <f t="shared" si="29"/>
        <v>0</v>
      </c>
      <c r="CD21" s="9"/>
      <c r="CE21" s="9"/>
      <c r="CF21" s="9"/>
      <c r="CG21" s="9"/>
      <c r="CH21" s="9"/>
      <c r="CI21" s="83">
        <f t="shared" si="30"/>
        <v>0</v>
      </c>
      <c r="CJ21" s="84">
        <f t="shared" si="31"/>
        <v>0</v>
      </c>
    </row>
    <row r="22" spans="2:104" outlineLevel="1" x14ac:dyDescent="0.3">
      <c r="B22" s="1" t="s">
        <v>33</v>
      </c>
      <c r="C22" s="85"/>
      <c r="D22" s="86">
        <f t="shared" si="18"/>
        <v>0</v>
      </c>
      <c r="E22" s="78">
        <f>SUMIFS(TabelaGastos[Valor],TabelaGastos[Subcategoria],"*"&amp;$B22&amp;"*",TabelaGastos[Mês de Compra],"&lt;="&amp;D$1&amp;"",TabelaGastos[Mês Final],"&gt;="&amp;D$1&amp;"",TabelaGastos[Semana],"="&amp;E$40&amp;"")</f>
        <v>0</v>
      </c>
      <c r="F22" s="78">
        <f>SUMIFS(TabelaGastos[Valor],TabelaGastos[Subcategoria],"*"&amp;$B22&amp;"*",TabelaGastos[Mês de Compra],"&lt;="&amp;D$1&amp;"",TabelaGastos[Mês Final],"&gt;="&amp;D$1&amp;"",TabelaGastos[Semana],"="&amp;F$40&amp;"")</f>
        <v>0</v>
      </c>
      <c r="G22" s="78">
        <f>SUMIFS(TabelaGastos[Valor],TabelaGastos[Subcategoria],"*"&amp;$B22&amp;"*",TabelaGastos[Mês de Compra],"&lt;="&amp;D$1&amp;"",TabelaGastos[Mês Final],"&gt;="&amp;D$1&amp;"",TabelaGastos[Semana],"="&amp;G$40&amp;"")</f>
        <v>0</v>
      </c>
      <c r="H22" s="78">
        <f>SUMIFS(TabelaGastos[Valor],TabelaGastos[Subcategoria],"*"&amp;$B22&amp;"*",TabelaGastos[Mês de Compra],"&lt;="&amp;D$1&amp;"",TabelaGastos[Mês Final],"&gt;="&amp;D$1&amp;"",TabelaGastos[Semana],"="&amp;H$40&amp;"")</f>
        <v>0</v>
      </c>
      <c r="I22" s="78">
        <f>SUMIFS(TabelaGastos[Valor],TabelaGastos[Subcategoria],"*"&amp;$B22&amp;"*",TabelaGastos[Mês de Compra],"&lt;="&amp;D$1&amp;"",TabelaGastos[Mês Final],"&gt;="&amp;D$1&amp;"",TabelaGastos[Semana],"="&amp;I$40&amp;"")</f>
        <v>0</v>
      </c>
      <c r="J22" s="85"/>
      <c r="K22" s="86">
        <f t="shared" si="19"/>
        <v>0</v>
      </c>
      <c r="L22" s="78">
        <f>SUMIFS(TabelaGastos[Valor],TabelaGastos[Subcategoria],"*"&amp;$B22&amp;"*",TabelaGastos[Mês de Compra],"&lt;="&amp;K$1&amp;"",TabelaGastos[Mês Final],"&gt;="&amp;K$1&amp;"",TabelaGastos[Semana],"="&amp;L$40&amp;"")</f>
        <v>0</v>
      </c>
      <c r="M22" s="78">
        <f>SUMIFS(TabelaGastos[Valor],TabelaGastos[Subcategoria],"*"&amp;$B22&amp;"*",TabelaGastos[Mês de Compra],"&lt;="&amp;K$1&amp;"",TabelaGastos[Mês Final],"&gt;="&amp;K$1&amp;"",TabelaGastos[Semana],"="&amp;M$40&amp;"")</f>
        <v>0</v>
      </c>
      <c r="N22" s="78">
        <f>SUMIFS(TabelaGastos[Valor],TabelaGastos[Subcategoria],"*"&amp;$B22&amp;"*",TabelaGastos[Mês de Compra],"&lt;="&amp;K$1&amp;"",TabelaGastos[Mês Final],"&gt;="&amp;K$1&amp;"",TabelaGastos[Semana],"="&amp;N$40&amp;"")</f>
        <v>0</v>
      </c>
      <c r="O22" s="78">
        <f>SUMIFS(TabelaGastos[Valor],TabelaGastos[Subcategoria],"*"&amp;$B22&amp;"*",TabelaGastos[Mês de Compra],"&lt;="&amp;K$1&amp;"",TabelaGastos[Mês Final],"&gt;="&amp;K$1&amp;"",TabelaGastos[Semana],"="&amp;O$40&amp;"")</f>
        <v>0</v>
      </c>
      <c r="P22" s="78">
        <f>SUMIFS(TabelaGastos[Valor],TabelaGastos[Subcategoria],"*"&amp;$B22&amp;"*",TabelaGastos[Mês de Compra],"&lt;="&amp;K$1&amp;"",TabelaGastos[Mês Final],"&gt;="&amp;K$1&amp;"",TabelaGastos[Semana],"="&amp;P$40&amp;"")</f>
        <v>0</v>
      </c>
      <c r="Q22" s="85"/>
      <c r="R22" s="86">
        <f t="shared" si="20"/>
        <v>0</v>
      </c>
      <c r="S22" s="78">
        <f>SUMIFS(TabelaGastos[Valor],TabelaGastos[Subcategoria],"*"&amp;$B22&amp;"*",TabelaGastos[Mês de Compra],"&lt;="&amp;R$1&amp;"",TabelaGastos[Mês Final],"&gt;="&amp;R$1&amp;"",TabelaGastos[Semana],"="&amp;S$40&amp;"")</f>
        <v>0</v>
      </c>
      <c r="T22" s="78">
        <f>SUMIFS(TabelaGastos[Valor],TabelaGastos[Subcategoria],"*"&amp;$B22&amp;"*",TabelaGastos[Mês de Compra],"&lt;="&amp;R$1&amp;"",TabelaGastos[Mês Final],"&gt;="&amp;R$1&amp;"",TabelaGastos[Semana],"="&amp;T$40&amp;"")</f>
        <v>0</v>
      </c>
      <c r="U22" s="78">
        <f>SUMIFS(TabelaGastos[Valor],TabelaGastos[Subcategoria],"*"&amp;$B22&amp;"*",TabelaGastos[Mês de Compra],"&lt;="&amp;R$1&amp;"",TabelaGastos[Mês Final],"&gt;="&amp;R$1&amp;"",TabelaGastos[Semana],"="&amp;U$40&amp;"")</f>
        <v>0</v>
      </c>
      <c r="V22" s="78">
        <f>SUMIFS(TabelaGastos[Valor],TabelaGastos[Subcategoria],"*"&amp;$B22&amp;"*",TabelaGastos[Mês de Compra],"&lt;="&amp;R$1&amp;"",TabelaGastos[Mês Final],"&gt;="&amp;R$1&amp;"",TabelaGastos[Semana],"="&amp;V$40&amp;"")</f>
        <v>0</v>
      </c>
      <c r="W22" s="78">
        <f>SUMIFS(TabelaGastos[Valor],TabelaGastos[Subcategoria],"*"&amp;$B22&amp;"*",TabelaGastos[Mês de Compra],"&lt;="&amp;R$1&amp;"",TabelaGastos[Mês Final],"&gt;="&amp;R$1&amp;"",TabelaGastos[Semana],"="&amp;W$40&amp;"")</f>
        <v>0</v>
      </c>
      <c r="X22" s="85"/>
      <c r="Y22" s="86">
        <f t="shared" si="21"/>
        <v>0</v>
      </c>
      <c r="Z22" s="9"/>
      <c r="AA22" s="9"/>
      <c r="AB22" s="9"/>
      <c r="AC22" s="9"/>
      <c r="AD22" s="9"/>
      <c r="AE22" s="85"/>
      <c r="AF22" s="86">
        <f t="shared" si="22"/>
        <v>0</v>
      </c>
      <c r="AG22" s="78">
        <f>SUMIFS(TabelaGastos[Valor],TabelaGastos[Subcategoria],"*"&amp;$B22&amp;"*",TabelaGastos[Mês de Compra],"&lt;="&amp;AF$1&amp;"",TabelaGastos[Mês Final],"&gt;="&amp;AF$1&amp;"",TabelaGastos[Semana],"="&amp;AG$40&amp;"")</f>
        <v>0</v>
      </c>
      <c r="AH22" s="78">
        <f>SUMIFS(TabelaGastos[Valor],TabelaGastos[Subcategoria],"*"&amp;$B22&amp;"*",TabelaGastos[Mês de Compra],"&lt;="&amp;AF$1&amp;"",TabelaGastos[Mês Final],"&gt;="&amp;AF$1&amp;"",TabelaGastos[Semana],"="&amp;AH$40&amp;"")</f>
        <v>0</v>
      </c>
      <c r="AI22" s="78">
        <f>SUMIFS(TabelaGastos[Valor],TabelaGastos[Subcategoria],"*"&amp;$B22&amp;"*",TabelaGastos[Mês de Compra],"&lt;="&amp;AF$1&amp;"",TabelaGastos[Mês Final],"&gt;="&amp;AF$1&amp;"",TabelaGastos[Semana],"="&amp;AI$40&amp;"")</f>
        <v>0</v>
      </c>
      <c r="AJ22" s="78">
        <f>SUMIFS(TabelaGastos[Valor],TabelaGastos[Subcategoria],"*"&amp;$B22&amp;"*",TabelaGastos[Mês de Compra],"&lt;="&amp;AF$1&amp;"",TabelaGastos[Mês Final],"&gt;="&amp;AF$1&amp;"",TabelaGastos[Semana],"="&amp;AJ$40&amp;"")</f>
        <v>0</v>
      </c>
      <c r="AK22" s="78">
        <f>SUMIFS(TabelaGastos[Valor],TabelaGastos[Subcategoria],"*"&amp;$B22&amp;"*",TabelaGastos[Mês de Compra],"&lt;="&amp;AF$1&amp;"",TabelaGastos[Mês Final],"&gt;="&amp;AF$1&amp;"",TabelaGastos[Semana],"="&amp;AK$40&amp;"")</f>
        <v>0</v>
      </c>
      <c r="AL22" s="85"/>
      <c r="AM22" s="86">
        <f t="shared" si="23"/>
        <v>0</v>
      </c>
      <c r="AN22" s="9"/>
      <c r="AO22" s="9"/>
      <c r="AP22" s="9"/>
      <c r="AQ22" s="9"/>
      <c r="AR22" s="9"/>
      <c r="AS22" s="85"/>
      <c r="AT22" s="86">
        <f t="shared" si="24"/>
        <v>0</v>
      </c>
      <c r="AU22" s="78">
        <f>SUMIFS(TabelaGastos[Valor],TabelaGastos[Subcategoria],"*"&amp;$B22&amp;"*",TabelaGastos[Mês de Compra],"&lt;="&amp;AT$1&amp;"",TabelaGastos[Mês Final],"&gt;="&amp;AT$1&amp;"",TabelaGastos[Semana],"="&amp;AU$40&amp;"")</f>
        <v>0</v>
      </c>
      <c r="AV22" s="78">
        <f>SUMIFS(TabelaGastos[Valor],TabelaGastos[Subcategoria],"*"&amp;$B22&amp;"*",TabelaGastos[Mês de Compra],"&lt;="&amp;AT$1&amp;"",TabelaGastos[Mês Final],"&gt;="&amp;AT$1&amp;"",TabelaGastos[Semana],"="&amp;AV$40&amp;"")</f>
        <v>0</v>
      </c>
      <c r="AW22" s="78">
        <f>SUMIFS(TabelaGastos[Valor],TabelaGastos[Subcategoria],"*"&amp;$B22&amp;"*",TabelaGastos[Mês de Compra],"&lt;="&amp;AT$1&amp;"",TabelaGastos[Mês Final],"&gt;="&amp;AT$1&amp;"",TabelaGastos[Semana],"="&amp;AW$40&amp;"")</f>
        <v>0</v>
      </c>
      <c r="AX22" s="78">
        <f>SUMIFS(TabelaGastos[Valor],TabelaGastos[Subcategoria],"*"&amp;$B22&amp;"*",TabelaGastos[Mês de Compra],"&lt;="&amp;AT$1&amp;"",TabelaGastos[Mês Final],"&gt;="&amp;AT$1&amp;"",TabelaGastos[Semana],"="&amp;AX$40&amp;"")</f>
        <v>0</v>
      </c>
      <c r="AY22" s="78">
        <f>SUMIFS(TabelaGastos[Valor],TabelaGastos[Subcategoria],"*"&amp;$B22&amp;"*",TabelaGastos[Mês de Compra],"&lt;="&amp;AT$1&amp;"",TabelaGastos[Mês Final],"&gt;="&amp;AT$1&amp;"",TabelaGastos[Semana],"="&amp;AY$40&amp;"")</f>
        <v>0</v>
      </c>
      <c r="AZ22" s="85"/>
      <c r="BA22" s="86">
        <f t="shared" si="25"/>
        <v>0</v>
      </c>
      <c r="BB22" s="9"/>
      <c r="BC22" s="9"/>
      <c r="BD22" s="9"/>
      <c r="BE22" s="9"/>
      <c r="BF22" s="9"/>
      <c r="BG22" s="85"/>
      <c r="BH22" s="86">
        <f t="shared" si="26"/>
        <v>0</v>
      </c>
      <c r="BI22" s="78">
        <f>SUMIFS(TabelaGastos[Valor],TabelaGastos[Subcategoria],"*"&amp;$B22&amp;"*",TabelaGastos[Mês de Compra],"&lt;="&amp;BH$1&amp;"",TabelaGastos[Mês Final],"&gt;="&amp;BH$1&amp;"",TabelaGastos[Semana],"="&amp;BI$40&amp;"")</f>
        <v>0</v>
      </c>
      <c r="BJ22" s="78">
        <f>SUMIFS(TabelaGastos[Valor],TabelaGastos[Subcategoria],"*"&amp;$B22&amp;"*",TabelaGastos[Mês de Compra],"&lt;="&amp;BH$1&amp;"",TabelaGastos[Mês Final],"&gt;="&amp;BH$1&amp;"",TabelaGastos[Semana],"="&amp;BJ$40&amp;"")</f>
        <v>0</v>
      </c>
      <c r="BK22" s="78">
        <f>SUMIFS(TabelaGastos[Valor],TabelaGastos[Subcategoria],"*"&amp;$B22&amp;"*",TabelaGastos[Mês de Compra],"&lt;="&amp;BH$1&amp;"",TabelaGastos[Mês Final],"&gt;="&amp;BH$1&amp;"",TabelaGastos[Semana],"="&amp;BK$40&amp;"")</f>
        <v>0</v>
      </c>
      <c r="BL22" s="78">
        <f>SUMIFS(TabelaGastos[Valor],TabelaGastos[Subcategoria],"*"&amp;$B22&amp;"*",TabelaGastos[Mês de Compra],"&lt;="&amp;BH$1&amp;"",TabelaGastos[Mês Final],"&gt;="&amp;BH$1&amp;"",TabelaGastos[Semana],"="&amp;BL$40&amp;"")</f>
        <v>0</v>
      </c>
      <c r="BM22" s="78">
        <f>SUMIFS(TabelaGastos[Valor],TabelaGastos[Subcategoria],"*"&amp;$B22&amp;"*",TabelaGastos[Mês de Compra],"&lt;="&amp;BH$1&amp;"",TabelaGastos[Mês Final],"&gt;="&amp;BH$1&amp;"",TabelaGastos[Semana],"="&amp;BM$40&amp;"")</f>
        <v>0</v>
      </c>
      <c r="BN22" s="85"/>
      <c r="BO22" s="86">
        <f t="shared" si="27"/>
        <v>0</v>
      </c>
      <c r="BP22" s="9"/>
      <c r="BQ22" s="9"/>
      <c r="BR22" s="9"/>
      <c r="BS22" s="9"/>
      <c r="BT22" s="9"/>
      <c r="BU22" s="85"/>
      <c r="BV22" s="86">
        <f t="shared" si="28"/>
        <v>0</v>
      </c>
      <c r="BW22" s="78">
        <f>SUMIFS(TabelaGastos[Valor],TabelaGastos[Subcategoria],"*"&amp;$B22&amp;"*",TabelaGastos[Mês de Compra],"&lt;="&amp;BV$1&amp;"",TabelaGastos[Mês Final],"&gt;="&amp;BV$1&amp;"",TabelaGastos[Semana],"="&amp;BW$40&amp;"")</f>
        <v>0</v>
      </c>
      <c r="BX22" s="78">
        <f>SUMIFS(TabelaGastos[Valor],TabelaGastos[Subcategoria],"*"&amp;$B22&amp;"*",TabelaGastos[Mês de Compra],"&lt;="&amp;BV$1&amp;"",TabelaGastos[Mês Final],"&gt;="&amp;BV$1&amp;"",TabelaGastos[Semana],"="&amp;BX$40&amp;"")</f>
        <v>0</v>
      </c>
      <c r="BY22" s="78">
        <f>SUMIFS(TabelaGastos[Valor],TabelaGastos[Subcategoria],"*"&amp;$B22&amp;"*",TabelaGastos[Mês de Compra],"&lt;="&amp;BV$1&amp;"",TabelaGastos[Mês Final],"&gt;="&amp;BV$1&amp;"",TabelaGastos[Semana],"="&amp;BY$40&amp;"")</f>
        <v>0</v>
      </c>
      <c r="BZ22" s="78">
        <f>SUMIFS(TabelaGastos[Valor],TabelaGastos[Subcategoria],"*"&amp;$B22&amp;"*",TabelaGastos[Mês de Compra],"&lt;="&amp;BV$1&amp;"",TabelaGastos[Mês Final],"&gt;="&amp;BV$1&amp;"",TabelaGastos[Semana],"="&amp;BZ$40&amp;"")</f>
        <v>0</v>
      </c>
      <c r="CA22" s="78">
        <f>SUMIFS(TabelaGastos[Valor],TabelaGastos[Subcategoria],"*"&amp;$B22&amp;"*",TabelaGastos[Mês de Compra],"&lt;="&amp;BV$1&amp;"",TabelaGastos[Mês Final],"&gt;="&amp;BV$1&amp;"",TabelaGastos[Semana],"="&amp;CA$40&amp;"")</f>
        <v>0</v>
      </c>
      <c r="CB22" s="85"/>
      <c r="CC22" s="86">
        <f t="shared" si="29"/>
        <v>0</v>
      </c>
      <c r="CD22" s="9"/>
      <c r="CE22" s="9"/>
      <c r="CF22" s="9"/>
      <c r="CG22" s="9"/>
      <c r="CH22" s="9"/>
      <c r="CI22" s="83">
        <f t="shared" si="30"/>
        <v>0</v>
      </c>
      <c r="CJ22" s="84">
        <f t="shared" si="31"/>
        <v>0</v>
      </c>
    </row>
    <row r="23" spans="2:104" outlineLevel="1" x14ac:dyDescent="0.3">
      <c r="B23" s="1" t="s">
        <v>34</v>
      </c>
      <c r="C23" s="79"/>
      <c r="D23" s="86">
        <f t="shared" si="18"/>
        <v>0</v>
      </c>
      <c r="E23" s="78">
        <f>SUMIFS(TabelaGastos[Valor],TabelaGastos[Subcategoria],"*"&amp;$B23&amp;"*",TabelaGastos[Mês de Compra],"&lt;="&amp;D$1&amp;"",TabelaGastos[Mês Final],"&gt;="&amp;D$1&amp;"",TabelaGastos[Semana],"="&amp;E$40&amp;"")</f>
        <v>0</v>
      </c>
      <c r="F23" s="78">
        <f>SUMIFS(TabelaGastos[Valor],TabelaGastos[Subcategoria],"*"&amp;$B23&amp;"*",TabelaGastos[Mês de Compra],"&lt;="&amp;D$1&amp;"",TabelaGastos[Mês Final],"&gt;="&amp;D$1&amp;"",TabelaGastos[Semana],"="&amp;F$40&amp;"")</f>
        <v>0</v>
      </c>
      <c r="G23" s="78">
        <f>SUMIFS(TabelaGastos[Valor],TabelaGastos[Subcategoria],"*"&amp;$B23&amp;"*",TabelaGastos[Mês de Compra],"&lt;="&amp;D$1&amp;"",TabelaGastos[Mês Final],"&gt;="&amp;D$1&amp;"",TabelaGastos[Semana],"="&amp;G$40&amp;"")</f>
        <v>0</v>
      </c>
      <c r="H23" s="78">
        <f>SUMIFS(TabelaGastos[Valor],TabelaGastos[Subcategoria],"*"&amp;$B23&amp;"*",TabelaGastos[Mês de Compra],"&lt;="&amp;D$1&amp;"",TabelaGastos[Mês Final],"&gt;="&amp;D$1&amp;"",TabelaGastos[Semana],"="&amp;H$40&amp;"")</f>
        <v>0</v>
      </c>
      <c r="I23" s="78">
        <f>SUMIFS(TabelaGastos[Valor],TabelaGastos[Subcategoria],"*"&amp;$B23&amp;"*",TabelaGastos[Mês de Compra],"&lt;="&amp;D$1&amp;"",TabelaGastos[Mês Final],"&gt;="&amp;D$1&amp;"",TabelaGastos[Semana],"="&amp;I$40&amp;"")</f>
        <v>0</v>
      </c>
      <c r="J23" s="79"/>
      <c r="K23" s="86">
        <f t="shared" si="19"/>
        <v>0</v>
      </c>
      <c r="L23" s="78">
        <f>SUMIFS(TabelaGastos[Valor],TabelaGastos[Subcategoria],"*"&amp;$B23&amp;"*",TabelaGastos[Mês de Compra],"&lt;="&amp;K$1&amp;"",TabelaGastos[Mês Final],"&gt;="&amp;K$1&amp;"",TabelaGastos[Semana],"="&amp;L$40&amp;"")</f>
        <v>0</v>
      </c>
      <c r="M23" s="78">
        <f>SUMIFS(TabelaGastos[Valor],TabelaGastos[Subcategoria],"*"&amp;$B23&amp;"*",TabelaGastos[Mês de Compra],"&lt;="&amp;K$1&amp;"",TabelaGastos[Mês Final],"&gt;="&amp;K$1&amp;"",TabelaGastos[Semana],"="&amp;M$40&amp;"")</f>
        <v>0</v>
      </c>
      <c r="N23" s="78">
        <f>SUMIFS(TabelaGastos[Valor],TabelaGastos[Subcategoria],"*"&amp;$B23&amp;"*",TabelaGastos[Mês de Compra],"&lt;="&amp;K$1&amp;"",TabelaGastos[Mês Final],"&gt;="&amp;K$1&amp;"",TabelaGastos[Semana],"="&amp;N$40&amp;"")</f>
        <v>0</v>
      </c>
      <c r="O23" s="78">
        <f>SUMIFS(TabelaGastos[Valor],TabelaGastos[Subcategoria],"*"&amp;$B23&amp;"*",TabelaGastos[Mês de Compra],"&lt;="&amp;K$1&amp;"",TabelaGastos[Mês Final],"&gt;="&amp;K$1&amp;"",TabelaGastos[Semana],"="&amp;O$40&amp;"")</f>
        <v>0</v>
      </c>
      <c r="P23" s="78">
        <f>SUMIFS(TabelaGastos[Valor],TabelaGastos[Subcategoria],"*"&amp;$B23&amp;"*",TabelaGastos[Mês de Compra],"&lt;="&amp;K$1&amp;"",TabelaGastos[Mês Final],"&gt;="&amp;K$1&amp;"",TabelaGastos[Semana],"="&amp;P$40&amp;"")</f>
        <v>0</v>
      </c>
      <c r="Q23" s="79"/>
      <c r="R23" s="86">
        <f t="shared" si="20"/>
        <v>0</v>
      </c>
      <c r="S23" s="78">
        <f>SUMIFS(TabelaGastos[Valor],TabelaGastos[Subcategoria],"*"&amp;$B23&amp;"*",TabelaGastos[Mês de Compra],"&lt;="&amp;R$1&amp;"",TabelaGastos[Mês Final],"&gt;="&amp;R$1&amp;"",TabelaGastos[Semana],"="&amp;S$40&amp;"")</f>
        <v>0</v>
      </c>
      <c r="T23" s="78">
        <f>SUMIFS(TabelaGastos[Valor],TabelaGastos[Subcategoria],"*"&amp;$B23&amp;"*",TabelaGastos[Mês de Compra],"&lt;="&amp;R$1&amp;"",TabelaGastos[Mês Final],"&gt;="&amp;R$1&amp;"",TabelaGastos[Semana],"="&amp;T$40&amp;"")</f>
        <v>0</v>
      </c>
      <c r="U23" s="78">
        <f>SUMIFS(TabelaGastos[Valor],TabelaGastos[Subcategoria],"*"&amp;$B23&amp;"*",TabelaGastos[Mês de Compra],"&lt;="&amp;R$1&amp;"",TabelaGastos[Mês Final],"&gt;="&amp;R$1&amp;"",TabelaGastos[Semana],"="&amp;U$40&amp;"")</f>
        <v>0</v>
      </c>
      <c r="V23" s="78">
        <f>SUMIFS(TabelaGastos[Valor],TabelaGastos[Subcategoria],"*"&amp;$B23&amp;"*",TabelaGastos[Mês de Compra],"&lt;="&amp;R$1&amp;"",TabelaGastos[Mês Final],"&gt;="&amp;R$1&amp;"",TabelaGastos[Semana],"="&amp;V$40&amp;"")</f>
        <v>0</v>
      </c>
      <c r="W23" s="78">
        <f>SUMIFS(TabelaGastos[Valor],TabelaGastos[Subcategoria],"*"&amp;$B23&amp;"*",TabelaGastos[Mês de Compra],"&lt;="&amp;R$1&amp;"",TabelaGastos[Mês Final],"&gt;="&amp;R$1&amp;"",TabelaGastos[Semana],"="&amp;W$40&amp;"")</f>
        <v>0</v>
      </c>
      <c r="X23" s="79"/>
      <c r="Y23" s="86">
        <f t="shared" si="21"/>
        <v>0</v>
      </c>
      <c r="Z23" s="9"/>
      <c r="AA23" s="9"/>
      <c r="AB23" s="9"/>
      <c r="AC23" s="9"/>
      <c r="AD23" s="9"/>
      <c r="AE23" s="79"/>
      <c r="AF23" s="86">
        <f t="shared" si="22"/>
        <v>0</v>
      </c>
      <c r="AG23" s="78">
        <f>SUMIFS(TabelaGastos[Valor],TabelaGastos[Subcategoria],"*"&amp;$B23&amp;"*",TabelaGastos[Mês de Compra],"&lt;="&amp;AF$1&amp;"",TabelaGastos[Mês Final],"&gt;="&amp;AF$1&amp;"",TabelaGastos[Semana],"="&amp;AG$40&amp;"")</f>
        <v>0</v>
      </c>
      <c r="AH23" s="78">
        <f>SUMIFS(TabelaGastos[Valor],TabelaGastos[Subcategoria],"*"&amp;$B23&amp;"*",TabelaGastos[Mês de Compra],"&lt;="&amp;AF$1&amp;"",TabelaGastos[Mês Final],"&gt;="&amp;AF$1&amp;"",TabelaGastos[Semana],"="&amp;AH$40&amp;"")</f>
        <v>0</v>
      </c>
      <c r="AI23" s="78">
        <f>SUMIFS(TabelaGastos[Valor],TabelaGastos[Subcategoria],"*"&amp;$B23&amp;"*",TabelaGastos[Mês de Compra],"&lt;="&amp;AF$1&amp;"",TabelaGastos[Mês Final],"&gt;="&amp;AF$1&amp;"",TabelaGastos[Semana],"="&amp;AI$40&amp;"")</f>
        <v>0</v>
      </c>
      <c r="AJ23" s="78">
        <f>SUMIFS(TabelaGastos[Valor],TabelaGastos[Subcategoria],"*"&amp;$B23&amp;"*",TabelaGastos[Mês de Compra],"&lt;="&amp;AF$1&amp;"",TabelaGastos[Mês Final],"&gt;="&amp;AF$1&amp;"",TabelaGastos[Semana],"="&amp;AJ$40&amp;"")</f>
        <v>0</v>
      </c>
      <c r="AK23" s="78">
        <f>SUMIFS(TabelaGastos[Valor],TabelaGastos[Subcategoria],"*"&amp;$B23&amp;"*",TabelaGastos[Mês de Compra],"&lt;="&amp;AF$1&amp;"",TabelaGastos[Mês Final],"&gt;="&amp;AF$1&amp;"",TabelaGastos[Semana],"="&amp;AK$40&amp;"")</f>
        <v>0</v>
      </c>
      <c r="AL23" s="79"/>
      <c r="AM23" s="86">
        <f t="shared" si="23"/>
        <v>0</v>
      </c>
      <c r="AN23" s="9"/>
      <c r="AO23" s="9"/>
      <c r="AP23" s="9"/>
      <c r="AQ23" s="9"/>
      <c r="AR23" s="9"/>
      <c r="AS23" s="79"/>
      <c r="AT23" s="86">
        <f t="shared" si="24"/>
        <v>0</v>
      </c>
      <c r="AU23" s="78">
        <f>SUMIFS(TabelaGastos[Valor],TabelaGastos[Subcategoria],"*"&amp;$B23&amp;"*",TabelaGastos[Mês de Compra],"&lt;="&amp;AT$1&amp;"",TabelaGastos[Mês Final],"&gt;="&amp;AT$1&amp;"",TabelaGastos[Semana],"="&amp;AU$40&amp;"")</f>
        <v>0</v>
      </c>
      <c r="AV23" s="78">
        <f>SUMIFS(TabelaGastos[Valor],TabelaGastos[Subcategoria],"*"&amp;$B23&amp;"*",TabelaGastos[Mês de Compra],"&lt;="&amp;AT$1&amp;"",TabelaGastos[Mês Final],"&gt;="&amp;AT$1&amp;"",TabelaGastos[Semana],"="&amp;AV$40&amp;"")</f>
        <v>0</v>
      </c>
      <c r="AW23" s="78">
        <f>SUMIFS(TabelaGastos[Valor],TabelaGastos[Subcategoria],"*"&amp;$B23&amp;"*",TabelaGastos[Mês de Compra],"&lt;="&amp;AT$1&amp;"",TabelaGastos[Mês Final],"&gt;="&amp;AT$1&amp;"",TabelaGastos[Semana],"="&amp;AW$40&amp;"")</f>
        <v>0</v>
      </c>
      <c r="AX23" s="78">
        <f>SUMIFS(TabelaGastos[Valor],TabelaGastos[Subcategoria],"*"&amp;$B23&amp;"*",TabelaGastos[Mês de Compra],"&lt;="&amp;AT$1&amp;"",TabelaGastos[Mês Final],"&gt;="&amp;AT$1&amp;"",TabelaGastos[Semana],"="&amp;AX$40&amp;"")</f>
        <v>0</v>
      </c>
      <c r="AY23" s="78">
        <f>SUMIFS(TabelaGastos[Valor],TabelaGastos[Subcategoria],"*"&amp;$B23&amp;"*",TabelaGastos[Mês de Compra],"&lt;="&amp;AT$1&amp;"",TabelaGastos[Mês Final],"&gt;="&amp;AT$1&amp;"",TabelaGastos[Semana],"="&amp;AY$40&amp;"")</f>
        <v>0</v>
      </c>
      <c r="AZ23" s="79"/>
      <c r="BA23" s="86">
        <f t="shared" si="25"/>
        <v>0</v>
      </c>
      <c r="BB23" s="9"/>
      <c r="BC23" s="9"/>
      <c r="BD23" s="9"/>
      <c r="BE23" s="9"/>
      <c r="BF23" s="9"/>
      <c r="BG23" s="79"/>
      <c r="BH23" s="86">
        <f t="shared" si="26"/>
        <v>0</v>
      </c>
      <c r="BI23" s="78">
        <f>SUMIFS(TabelaGastos[Valor],TabelaGastos[Subcategoria],"*"&amp;$B23&amp;"*",TabelaGastos[Mês de Compra],"&lt;="&amp;BH$1&amp;"",TabelaGastos[Mês Final],"&gt;="&amp;BH$1&amp;"",TabelaGastos[Semana],"="&amp;BI$40&amp;"")</f>
        <v>0</v>
      </c>
      <c r="BJ23" s="78">
        <f>SUMIFS(TabelaGastos[Valor],TabelaGastos[Subcategoria],"*"&amp;$B23&amp;"*",TabelaGastos[Mês de Compra],"&lt;="&amp;BH$1&amp;"",TabelaGastos[Mês Final],"&gt;="&amp;BH$1&amp;"",TabelaGastos[Semana],"="&amp;BJ$40&amp;"")</f>
        <v>0</v>
      </c>
      <c r="BK23" s="78">
        <f>SUMIFS(TabelaGastos[Valor],TabelaGastos[Subcategoria],"*"&amp;$B23&amp;"*",TabelaGastos[Mês de Compra],"&lt;="&amp;BH$1&amp;"",TabelaGastos[Mês Final],"&gt;="&amp;BH$1&amp;"",TabelaGastos[Semana],"="&amp;BK$40&amp;"")</f>
        <v>0</v>
      </c>
      <c r="BL23" s="78">
        <f>SUMIFS(TabelaGastos[Valor],TabelaGastos[Subcategoria],"*"&amp;$B23&amp;"*",TabelaGastos[Mês de Compra],"&lt;="&amp;BH$1&amp;"",TabelaGastos[Mês Final],"&gt;="&amp;BH$1&amp;"",TabelaGastos[Semana],"="&amp;BL$40&amp;"")</f>
        <v>0</v>
      </c>
      <c r="BM23" s="78">
        <f>SUMIFS(TabelaGastos[Valor],TabelaGastos[Subcategoria],"*"&amp;$B23&amp;"*",TabelaGastos[Mês de Compra],"&lt;="&amp;BH$1&amp;"",TabelaGastos[Mês Final],"&gt;="&amp;BH$1&amp;"",TabelaGastos[Semana],"="&amp;BM$40&amp;"")</f>
        <v>0</v>
      </c>
      <c r="BN23" s="79"/>
      <c r="BO23" s="86">
        <f t="shared" si="27"/>
        <v>0</v>
      </c>
      <c r="BP23" s="9"/>
      <c r="BQ23" s="9"/>
      <c r="BR23" s="9"/>
      <c r="BS23" s="9"/>
      <c r="BT23" s="9"/>
      <c r="BU23" s="79"/>
      <c r="BV23" s="86">
        <f t="shared" si="28"/>
        <v>0</v>
      </c>
      <c r="BW23" s="78">
        <f>SUMIFS(TabelaGastos[Valor],TabelaGastos[Subcategoria],"*"&amp;$B23&amp;"*",TabelaGastos[Mês de Compra],"&lt;="&amp;BV$1&amp;"",TabelaGastos[Mês Final],"&gt;="&amp;BV$1&amp;"",TabelaGastos[Semana],"="&amp;BW$40&amp;"")</f>
        <v>0</v>
      </c>
      <c r="BX23" s="78">
        <f>SUMIFS(TabelaGastos[Valor],TabelaGastos[Subcategoria],"*"&amp;$B23&amp;"*",TabelaGastos[Mês de Compra],"&lt;="&amp;BV$1&amp;"",TabelaGastos[Mês Final],"&gt;="&amp;BV$1&amp;"",TabelaGastos[Semana],"="&amp;BX$40&amp;"")</f>
        <v>0</v>
      </c>
      <c r="BY23" s="78">
        <f>SUMIFS(TabelaGastos[Valor],TabelaGastos[Subcategoria],"*"&amp;$B23&amp;"*",TabelaGastos[Mês de Compra],"&lt;="&amp;BV$1&amp;"",TabelaGastos[Mês Final],"&gt;="&amp;BV$1&amp;"",TabelaGastos[Semana],"="&amp;BY$40&amp;"")</f>
        <v>0</v>
      </c>
      <c r="BZ23" s="78">
        <f>SUMIFS(TabelaGastos[Valor],TabelaGastos[Subcategoria],"*"&amp;$B23&amp;"*",TabelaGastos[Mês de Compra],"&lt;="&amp;BV$1&amp;"",TabelaGastos[Mês Final],"&gt;="&amp;BV$1&amp;"",TabelaGastos[Semana],"="&amp;BZ$40&amp;"")</f>
        <v>0</v>
      </c>
      <c r="CA23" s="78">
        <f>SUMIFS(TabelaGastos[Valor],TabelaGastos[Subcategoria],"*"&amp;$B23&amp;"*",TabelaGastos[Mês de Compra],"&lt;="&amp;BV$1&amp;"",TabelaGastos[Mês Final],"&gt;="&amp;BV$1&amp;"",TabelaGastos[Semana],"="&amp;CA$40&amp;"")</f>
        <v>0</v>
      </c>
      <c r="CB23" s="79"/>
      <c r="CC23" s="86">
        <f t="shared" si="29"/>
        <v>0</v>
      </c>
      <c r="CD23" s="9"/>
      <c r="CE23" s="9"/>
      <c r="CF23" s="9"/>
      <c r="CG23" s="9"/>
      <c r="CH23" s="9"/>
      <c r="CI23" s="83">
        <f t="shared" si="30"/>
        <v>0</v>
      </c>
      <c r="CJ23" s="84">
        <f t="shared" si="31"/>
        <v>0</v>
      </c>
    </row>
    <row r="24" spans="2:104" outlineLevel="1" x14ac:dyDescent="0.3">
      <c r="B24" s="1" t="s">
        <v>73</v>
      </c>
      <c r="C24" s="85"/>
      <c r="D24" s="86">
        <f t="shared" si="18"/>
        <v>0</v>
      </c>
      <c r="E24" s="78">
        <f>SUMIFS(TabelaGastos[Valor],TabelaGastos[Subcategoria],"*"&amp;$B24&amp;"*",TabelaGastos[Mês de Compra],"&lt;="&amp;D$1&amp;"",TabelaGastos[Mês Final],"&gt;="&amp;D$1&amp;"",TabelaGastos[Semana],"="&amp;E$40&amp;"")</f>
        <v>0</v>
      </c>
      <c r="F24" s="78">
        <f>SUMIFS(TabelaGastos[Valor],TabelaGastos[Subcategoria],"*"&amp;$B24&amp;"*",TabelaGastos[Mês de Compra],"&lt;="&amp;D$1&amp;"",TabelaGastos[Mês Final],"&gt;="&amp;D$1&amp;"",TabelaGastos[Semana],"="&amp;F$40&amp;"")</f>
        <v>0</v>
      </c>
      <c r="G24" s="78">
        <f>SUMIFS(TabelaGastos[Valor],TabelaGastos[Subcategoria],"*"&amp;$B24&amp;"*",TabelaGastos[Mês de Compra],"&lt;="&amp;D$1&amp;"",TabelaGastos[Mês Final],"&gt;="&amp;D$1&amp;"",TabelaGastos[Semana],"="&amp;G$40&amp;"")</f>
        <v>0</v>
      </c>
      <c r="H24" s="78">
        <f>SUMIFS(TabelaGastos[Valor],TabelaGastos[Subcategoria],"*"&amp;$B24&amp;"*",TabelaGastos[Mês de Compra],"&lt;="&amp;D$1&amp;"",TabelaGastos[Mês Final],"&gt;="&amp;D$1&amp;"",TabelaGastos[Semana],"="&amp;H$40&amp;"")</f>
        <v>0</v>
      </c>
      <c r="I24" s="78">
        <f>SUMIFS(TabelaGastos[Valor],TabelaGastos[Subcategoria],"*"&amp;$B24&amp;"*",TabelaGastos[Mês de Compra],"&lt;="&amp;D$1&amp;"",TabelaGastos[Mês Final],"&gt;="&amp;D$1&amp;"",TabelaGastos[Semana],"="&amp;I$40&amp;"")</f>
        <v>0</v>
      </c>
      <c r="J24" s="85"/>
      <c r="K24" s="86">
        <f t="shared" si="19"/>
        <v>0</v>
      </c>
      <c r="L24" s="78">
        <f>SUMIFS(TabelaGastos[Valor],TabelaGastos[Subcategoria],"*"&amp;$B24&amp;"*",TabelaGastos[Mês de Compra],"&lt;="&amp;K$1&amp;"",TabelaGastos[Mês Final],"&gt;="&amp;K$1&amp;"",TabelaGastos[Semana],"="&amp;L$40&amp;"")</f>
        <v>0</v>
      </c>
      <c r="M24" s="78">
        <f>SUMIFS(TabelaGastos[Valor],TabelaGastos[Subcategoria],"*"&amp;$B24&amp;"*",TabelaGastos[Mês de Compra],"&lt;="&amp;K$1&amp;"",TabelaGastos[Mês Final],"&gt;="&amp;K$1&amp;"",TabelaGastos[Semana],"="&amp;M$40&amp;"")</f>
        <v>0</v>
      </c>
      <c r="N24" s="78">
        <f>SUMIFS(TabelaGastos[Valor],TabelaGastos[Subcategoria],"*"&amp;$B24&amp;"*",TabelaGastos[Mês de Compra],"&lt;="&amp;K$1&amp;"",TabelaGastos[Mês Final],"&gt;="&amp;K$1&amp;"",TabelaGastos[Semana],"="&amp;N$40&amp;"")</f>
        <v>0</v>
      </c>
      <c r="O24" s="78">
        <f>SUMIFS(TabelaGastos[Valor],TabelaGastos[Subcategoria],"*"&amp;$B24&amp;"*",TabelaGastos[Mês de Compra],"&lt;="&amp;K$1&amp;"",TabelaGastos[Mês Final],"&gt;="&amp;K$1&amp;"",TabelaGastos[Semana],"="&amp;O$40&amp;"")</f>
        <v>0</v>
      </c>
      <c r="P24" s="78">
        <f>SUMIFS(TabelaGastos[Valor],TabelaGastos[Subcategoria],"*"&amp;$B24&amp;"*",TabelaGastos[Mês de Compra],"&lt;="&amp;K$1&amp;"",TabelaGastos[Mês Final],"&gt;="&amp;K$1&amp;"",TabelaGastos[Semana],"="&amp;P$40&amp;"")</f>
        <v>0</v>
      </c>
      <c r="Q24" s="85"/>
      <c r="R24" s="86">
        <f t="shared" si="20"/>
        <v>0</v>
      </c>
      <c r="S24" s="78">
        <f>SUMIFS(TabelaGastos[Valor],TabelaGastos[Subcategoria],"*"&amp;$B24&amp;"*",TabelaGastos[Mês de Compra],"&lt;="&amp;R$1&amp;"",TabelaGastos[Mês Final],"&gt;="&amp;R$1&amp;"",TabelaGastos[Semana],"="&amp;S$40&amp;"")</f>
        <v>0</v>
      </c>
      <c r="T24" s="78">
        <f>SUMIFS(TabelaGastos[Valor],TabelaGastos[Subcategoria],"*"&amp;$B24&amp;"*",TabelaGastos[Mês de Compra],"&lt;="&amp;R$1&amp;"",TabelaGastos[Mês Final],"&gt;="&amp;R$1&amp;"",TabelaGastos[Semana],"="&amp;T$40&amp;"")</f>
        <v>0</v>
      </c>
      <c r="U24" s="78">
        <f>SUMIFS(TabelaGastos[Valor],TabelaGastos[Subcategoria],"*"&amp;$B24&amp;"*",TabelaGastos[Mês de Compra],"&lt;="&amp;R$1&amp;"",TabelaGastos[Mês Final],"&gt;="&amp;R$1&amp;"",TabelaGastos[Semana],"="&amp;U$40&amp;"")</f>
        <v>0</v>
      </c>
      <c r="V24" s="78">
        <f>SUMIFS(TabelaGastos[Valor],TabelaGastos[Subcategoria],"*"&amp;$B24&amp;"*",TabelaGastos[Mês de Compra],"&lt;="&amp;R$1&amp;"",TabelaGastos[Mês Final],"&gt;="&amp;R$1&amp;"",TabelaGastos[Semana],"="&amp;V$40&amp;"")</f>
        <v>0</v>
      </c>
      <c r="W24" s="78">
        <f>SUMIFS(TabelaGastos[Valor],TabelaGastos[Subcategoria],"*"&amp;$B24&amp;"*",TabelaGastos[Mês de Compra],"&lt;="&amp;R$1&amp;"",TabelaGastos[Mês Final],"&gt;="&amp;R$1&amp;"",TabelaGastos[Semana],"="&amp;W$40&amp;"")</f>
        <v>0</v>
      </c>
      <c r="X24" s="85"/>
      <c r="Y24" s="86">
        <f t="shared" si="21"/>
        <v>0</v>
      </c>
      <c r="Z24" s="9"/>
      <c r="AA24" s="9"/>
      <c r="AB24" s="9"/>
      <c r="AC24" s="9"/>
      <c r="AD24" s="9"/>
      <c r="AE24" s="85"/>
      <c r="AF24" s="86">
        <f t="shared" si="22"/>
        <v>0</v>
      </c>
      <c r="AG24" s="78">
        <f>SUMIFS(TabelaGastos[Valor],TabelaGastos[Subcategoria],"*"&amp;$B24&amp;"*",TabelaGastos[Mês de Compra],"&lt;="&amp;AF$1&amp;"",TabelaGastos[Mês Final],"&gt;="&amp;AF$1&amp;"",TabelaGastos[Semana],"="&amp;AG$40&amp;"")</f>
        <v>0</v>
      </c>
      <c r="AH24" s="78">
        <f>SUMIFS(TabelaGastos[Valor],TabelaGastos[Subcategoria],"*"&amp;$B24&amp;"*",TabelaGastos[Mês de Compra],"&lt;="&amp;AF$1&amp;"",TabelaGastos[Mês Final],"&gt;="&amp;AF$1&amp;"",TabelaGastos[Semana],"="&amp;AH$40&amp;"")</f>
        <v>0</v>
      </c>
      <c r="AI24" s="78">
        <f>SUMIFS(TabelaGastos[Valor],TabelaGastos[Subcategoria],"*"&amp;$B24&amp;"*",TabelaGastos[Mês de Compra],"&lt;="&amp;AF$1&amp;"",TabelaGastos[Mês Final],"&gt;="&amp;AF$1&amp;"",TabelaGastos[Semana],"="&amp;AI$40&amp;"")</f>
        <v>0</v>
      </c>
      <c r="AJ24" s="78">
        <f>SUMIFS(TabelaGastos[Valor],TabelaGastos[Subcategoria],"*"&amp;$B24&amp;"*",TabelaGastos[Mês de Compra],"&lt;="&amp;AF$1&amp;"",TabelaGastos[Mês Final],"&gt;="&amp;AF$1&amp;"",TabelaGastos[Semana],"="&amp;AJ$40&amp;"")</f>
        <v>0</v>
      </c>
      <c r="AK24" s="78">
        <f>SUMIFS(TabelaGastos[Valor],TabelaGastos[Subcategoria],"*"&amp;$B24&amp;"*",TabelaGastos[Mês de Compra],"&lt;="&amp;AF$1&amp;"",TabelaGastos[Mês Final],"&gt;="&amp;AF$1&amp;"",TabelaGastos[Semana],"="&amp;AK$40&amp;"")</f>
        <v>0</v>
      </c>
      <c r="AL24" s="85"/>
      <c r="AM24" s="86">
        <f t="shared" si="23"/>
        <v>0</v>
      </c>
      <c r="AN24" s="9"/>
      <c r="AO24" s="9"/>
      <c r="AP24" s="9"/>
      <c r="AQ24" s="9"/>
      <c r="AR24" s="9"/>
      <c r="AS24" s="85"/>
      <c r="AT24" s="86">
        <f t="shared" si="24"/>
        <v>0</v>
      </c>
      <c r="AU24" s="78">
        <f>SUMIFS(TabelaGastos[Valor],TabelaGastos[Subcategoria],"*"&amp;$B24&amp;"*",TabelaGastos[Mês de Compra],"&lt;="&amp;AT$1&amp;"",TabelaGastos[Mês Final],"&gt;="&amp;AT$1&amp;"",TabelaGastos[Semana],"="&amp;AU$40&amp;"")</f>
        <v>0</v>
      </c>
      <c r="AV24" s="78">
        <f>SUMIFS(TabelaGastos[Valor],TabelaGastos[Subcategoria],"*"&amp;$B24&amp;"*",TabelaGastos[Mês de Compra],"&lt;="&amp;AT$1&amp;"",TabelaGastos[Mês Final],"&gt;="&amp;AT$1&amp;"",TabelaGastos[Semana],"="&amp;AV$40&amp;"")</f>
        <v>0</v>
      </c>
      <c r="AW24" s="78">
        <f>SUMIFS(TabelaGastos[Valor],TabelaGastos[Subcategoria],"*"&amp;$B24&amp;"*",TabelaGastos[Mês de Compra],"&lt;="&amp;AT$1&amp;"",TabelaGastos[Mês Final],"&gt;="&amp;AT$1&amp;"",TabelaGastos[Semana],"="&amp;AW$40&amp;"")</f>
        <v>0</v>
      </c>
      <c r="AX24" s="78">
        <f>SUMIFS(TabelaGastos[Valor],TabelaGastos[Subcategoria],"*"&amp;$B24&amp;"*",TabelaGastos[Mês de Compra],"&lt;="&amp;AT$1&amp;"",TabelaGastos[Mês Final],"&gt;="&amp;AT$1&amp;"",TabelaGastos[Semana],"="&amp;AX$40&amp;"")</f>
        <v>0</v>
      </c>
      <c r="AY24" s="78">
        <f>SUMIFS(TabelaGastos[Valor],TabelaGastos[Subcategoria],"*"&amp;$B24&amp;"*",TabelaGastos[Mês de Compra],"&lt;="&amp;AT$1&amp;"",TabelaGastos[Mês Final],"&gt;="&amp;AT$1&amp;"",TabelaGastos[Semana],"="&amp;AY$40&amp;"")</f>
        <v>0</v>
      </c>
      <c r="AZ24" s="85"/>
      <c r="BA24" s="86">
        <f t="shared" si="25"/>
        <v>0</v>
      </c>
      <c r="BB24" s="9"/>
      <c r="BC24" s="9"/>
      <c r="BD24" s="9"/>
      <c r="BE24" s="9"/>
      <c r="BF24" s="9"/>
      <c r="BG24" s="85"/>
      <c r="BH24" s="86">
        <f t="shared" si="26"/>
        <v>0</v>
      </c>
      <c r="BI24" s="78">
        <f>SUMIFS(TabelaGastos[Valor],TabelaGastos[Subcategoria],"*"&amp;$B24&amp;"*",TabelaGastos[Mês de Compra],"&lt;="&amp;BH$1&amp;"",TabelaGastos[Mês Final],"&gt;="&amp;BH$1&amp;"",TabelaGastos[Semana],"="&amp;BI$40&amp;"")</f>
        <v>0</v>
      </c>
      <c r="BJ24" s="78">
        <f>SUMIFS(TabelaGastos[Valor],TabelaGastos[Subcategoria],"*"&amp;$B24&amp;"*",TabelaGastos[Mês de Compra],"&lt;="&amp;BH$1&amp;"",TabelaGastos[Mês Final],"&gt;="&amp;BH$1&amp;"",TabelaGastos[Semana],"="&amp;BJ$40&amp;"")</f>
        <v>0</v>
      </c>
      <c r="BK24" s="78">
        <f>SUMIFS(TabelaGastos[Valor],TabelaGastos[Subcategoria],"*"&amp;$B24&amp;"*",TabelaGastos[Mês de Compra],"&lt;="&amp;BH$1&amp;"",TabelaGastos[Mês Final],"&gt;="&amp;BH$1&amp;"",TabelaGastos[Semana],"="&amp;BK$40&amp;"")</f>
        <v>0</v>
      </c>
      <c r="BL24" s="78">
        <f>SUMIFS(TabelaGastos[Valor],TabelaGastos[Subcategoria],"*"&amp;$B24&amp;"*",TabelaGastos[Mês de Compra],"&lt;="&amp;BH$1&amp;"",TabelaGastos[Mês Final],"&gt;="&amp;BH$1&amp;"",TabelaGastos[Semana],"="&amp;BL$40&amp;"")</f>
        <v>0</v>
      </c>
      <c r="BM24" s="78">
        <f>SUMIFS(TabelaGastos[Valor],TabelaGastos[Subcategoria],"*"&amp;$B24&amp;"*",TabelaGastos[Mês de Compra],"&lt;="&amp;BH$1&amp;"",TabelaGastos[Mês Final],"&gt;="&amp;BH$1&amp;"",TabelaGastos[Semana],"="&amp;BM$40&amp;"")</f>
        <v>0</v>
      </c>
      <c r="BN24" s="85"/>
      <c r="BO24" s="86">
        <f t="shared" si="27"/>
        <v>0</v>
      </c>
      <c r="BP24" s="9"/>
      <c r="BQ24" s="9"/>
      <c r="BR24" s="9"/>
      <c r="BS24" s="9"/>
      <c r="BT24" s="9"/>
      <c r="BU24" s="85"/>
      <c r="BV24" s="86">
        <f t="shared" si="28"/>
        <v>0</v>
      </c>
      <c r="BW24" s="78">
        <f>SUMIFS(TabelaGastos[Valor],TabelaGastos[Subcategoria],"*"&amp;$B24&amp;"*",TabelaGastos[Mês de Compra],"&lt;="&amp;BV$1&amp;"",TabelaGastos[Mês Final],"&gt;="&amp;BV$1&amp;"",TabelaGastos[Semana],"="&amp;BW$40&amp;"")</f>
        <v>0</v>
      </c>
      <c r="BX24" s="78">
        <f>SUMIFS(TabelaGastos[Valor],TabelaGastos[Subcategoria],"*"&amp;$B24&amp;"*",TabelaGastos[Mês de Compra],"&lt;="&amp;BV$1&amp;"",TabelaGastos[Mês Final],"&gt;="&amp;BV$1&amp;"",TabelaGastos[Semana],"="&amp;BX$40&amp;"")</f>
        <v>0</v>
      </c>
      <c r="BY24" s="78">
        <f>SUMIFS(TabelaGastos[Valor],TabelaGastos[Subcategoria],"*"&amp;$B24&amp;"*",TabelaGastos[Mês de Compra],"&lt;="&amp;BV$1&amp;"",TabelaGastos[Mês Final],"&gt;="&amp;BV$1&amp;"",TabelaGastos[Semana],"="&amp;BY$40&amp;"")</f>
        <v>0</v>
      </c>
      <c r="BZ24" s="78">
        <f>SUMIFS(TabelaGastos[Valor],TabelaGastos[Subcategoria],"*"&amp;$B24&amp;"*",TabelaGastos[Mês de Compra],"&lt;="&amp;BV$1&amp;"",TabelaGastos[Mês Final],"&gt;="&amp;BV$1&amp;"",TabelaGastos[Semana],"="&amp;BZ$40&amp;"")</f>
        <v>0</v>
      </c>
      <c r="CA24" s="78">
        <f>SUMIFS(TabelaGastos[Valor],TabelaGastos[Subcategoria],"*"&amp;$B24&amp;"*",TabelaGastos[Mês de Compra],"&lt;="&amp;BV$1&amp;"",TabelaGastos[Mês Final],"&gt;="&amp;BV$1&amp;"",TabelaGastos[Semana],"="&amp;CA$40&amp;"")</f>
        <v>0</v>
      </c>
      <c r="CB24" s="85"/>
      <c r="CC24" s="86">
        <f t="shared" si="29"/>
        <v>0</v>
      </c>
      <c r="CD24" s="9"/>
      <c r="CE24" s="9"/>
      <c r="CF24" s="9"/>
      <c r="CG24" s="9"/>
      <c r="CH24" s="9"/>
      <c r="CI24" s="83">
        <f t="shared" si="30"/>
        <v>0</v>
      </c>
      <c r="CJ24" s="84">
        <f t="shared" si="31"/>
        <v>0</v>
      </c>
    </row>
    <row r="25" spans="2:104" outlineLevel="1" x14ac:dyDescent="0.3">
      <c r="B25" s="1" t="s">
        <v>74</v>
      </c>
      <c r="C25" s="79"/>
      <c r="D25" s="86">
        <f t="shared" si="18"/>
        <v>0</v>
      </c>
      <c r="E25" s="78">
        <f>SUMIFS(TabelaGastos[Valor],TabelaGastos[Subcategoria],"*"&amp;$B25&amp;"*",TabelaGastos[Mês de Compra],"&lt;="&amp;D$1&amp;"",TabelaGastos[Mês Final],"&gt;="&amp;D$1&amp;"",TabelaGastos[Semana],"="&amp;E$40&amp;"")</f>
        <v>0</v>
      </c>
      <c r="F25" s="78">
        <f>SUMIFS(TabelaGastos[Valor],TabelaGastos[Subcategoria],"*"&amp;$B25&amp;"*",TabelaGastos[Mês de Compra],"&lt;="&amp;D$1&amp;"",TabelaGastos[Mês Final],"&gt;="&amp;D$1&amp;"",TabelaGastos[Semana],"="&amp;F$40&amp;"")</f>
        <v>0</v>
      </c>
      <c r="G25" s="78">
        <f>SUMIFS(TabelaGastos[Valor],TabelaGastos[Subcategoria],"*"&amp;$B25&amp;"*",TabelaGastos[Mês de Compra],"&lt;="&amp;D$1&amp;"",TabelaGastos[Mês Final],"&gt;="&amp;D$1&amp;"",TabelaGastos[Semana],"="&amp;G$40&amp;"")</f>
        <v>0</v>
      </c>
      <c r="H25" s="78">
        <f>SUMIFS(TabelaGastos[Valor],TabelaGastos[Subcategoria],"*"&amp;$B25&amp;"*",TabelaGastos[Mês de Compra],"&lt;="&amp;D$1&amp;"",TabelaGastos[Mês Final],"&gt;="&amp;D$1&amp;"",TabelaGastos[Semana],"="&amp;H$40&amp;"")</f>
        <v>0</v>
      </c>
      <c r="I25" s="78">
        <f>SUMIFS(TabelaGastos[Valor],TabelaGastos[Subcategoria],"*"&amp;$B25&amp;"*",TabelaGastos[Mês de Compra],"&lt;="&amp;D$1&amp;"",TabelaGastos[Mês Final],"&gt;="&amp;D$1&amp;"",TabelaGastos[Semana],"="&amp;I$40&amp;"")</f>
        <v>0</v>
      </c>
      <c r="J25" s="79"/>
      <c r="K25" s="86">
        <f t="shared" si="19"/>
        <v>0</v>
      </c>
      <c r="L25" s="78">
        <f>SUMIFS(TabelaGastos[Valor],TabelaGastos[Subcategoria],"*"&amp;$B25&amp;"*",TabelaGastos[Mês de Compra],"&lt;="&amp;K$1&amp;"",TabelaGastos[Mês Final],"&gt;="&amp;K$1&amp;"",TabelaGastos[Semana],"="&amp;L$40&amp;"")</f>
        <v>0</v>
      </c>
      <c r="M25" s="78">
        <f>SUMIFS(TabelaGastos[Valor],TabelaGastos[Subcategoria],"*"&amp;$B25&amp;"*",TabelaGastos[Mês de Compra],"&lt;="&amp;K$1&amp;"",TabelaGastos[Mês Final],"&gt;="&amp;K$1&amp;"",TabelaGastos[Semana],"="&amp;M$40&amp;"")</f>
        <v>0</v>
      </c>
      <c r="N25" s="78">
        <f>SUMIFS(TabelaGastos[Valor],TabelaGastos[Subcategoria],"*"&amp;$B25&amp;"*",TabelaGastos[Mês de Compra],"&lt;="&amp;K$1&amp;"",TabelaGastos[Mês Final],"&gt;="&amp;K$1&amp;"",TabelaGastos[Semana],"="&amp;N$40&amp;"")</f>
        <v>0</v>
      </c>
      <c r="O25" s="78">
        <f>SUMIFS(TabelaGastos[Valor],TabelaGastos[Subcategoria],"*"&amp;$B25&amp;"*",TabelaGastos[Mês de Compra],"&lt;="&amp;K$1&amp;"",TabelaGastos[Mês Final],"&gt;="&amp;K$1&amp;"",TabelaGastos[Semana],"="&amp;O$40&amp;"")</f>
        <v>0</v>
      </c>
      <c r="P25" s="78">
        <f>SUMIFS(TabelaGastos[Valor],TabelaGastos[Subcategoria],"*"&amp;$B25&amp;"*",TabelaGastos[Mês de Compra],"&lt;="&amp;K$1&amp;"",TabelaGastos[Mês Final],"&gt;="&amp;K$1&amp;"",TabelaGastos[Semana],"="&amp;P$40&amp;"")</f>
        <v>0</v>
      </c>
      <c r="Q25" s="79"/>
      <c r="R25" s="86">
        <f t="shared" si="20"/>
        <v>0</v>
      </c>
      <c r="S25" s="78">
        <f>SUMIFS(TabelaGastos[Valor],TabelaGastos[Subcategoria],"*"&amp;$B25&amp;"*",TabelaGastos[Mês de Compra],"&lt;="&amp;R$1&amp;"",TabelaGastos[Mês Final],"&gt;="&amp;R$1&amp;"",TabelaGastos[Semana],"="&amp;S$40&amp;"")</f>
        <v>0</v>
      </c>
      <c r="T25" s="78">
        <f>SUMIFS(TabelaGastos[Valor],TabelaGastos[Subcategoria],"*"&amp;$B25&amp;"*",TabelaGastos[Mês de Compra],"&lt;="&amp;R$1&amp;"",TabelaGastos[Mês Final],"&gt;="&amp;R$1&amp;"",TabelaGastos[Semana],"="&amp;T$40&amp;"")</f>
        <v>0</v>
      </c>
      <c r="U25" s="78">
        <f>SUMIFS(TabelaGastos[Valor],TabelaGastos[Subcategoria],"*"&amp;$B25&amp;"*",TabelaGastos[Mês de Compra],"&lt;="&amp;R$1&amp;"",TabelaGastos[Mês Final],"&gt;="&amp;R$1&amp;"",TabelaGastos[Semana],"="&amp;U$40&amp;"")</f>
        <v>0</v>
      </c>
      <c r="V25" s="78">
        <f>SUMIFS(TabelaGastos[Valor],TabelaGastos[Subcategoria],"*"&amp;$B25&amp;"*",TabelaGastos[Mês de Compra],"&lt;="&amp;R$1&amp;"",TabelaGastos[Mês Final],"&gt;="&amp;R$1&amp;"",TabelaGastos[Semana],"="&amp;V$40&amp;"")</f>
        <v>0</v>
      </c>
      <c r="W25" s="78">
        <f>SUMIFS(TabelaGastos[Valor],TabelaGastos[Subcategoria],"*"&amp;$B25&amp;"*",TabelaGastos[Mês de Compra],"&lt;="&amp;R$1&amp;"",TabelaGastos[Mês Final],"&gt;="&amp;R$1&amp;"",TabelaGastos[Semana],"="&amp;W$40&amp;"")</f>
        <v>0</v>
      </c>
      <c r="X25" s="79"/>
      <c r="Y25" s="86">
        <f t="shared" si="21"/>
        <v>0</v>
      </c>
      <c r="Z25" s="9"/>
      <c r="AA25" s="9"/>
      <c r="AB25" s="9"/>
      <c r="AC25" s="9"/>
      <c r="AD25" s="9"/>
      <c r="AE25" s="79"/>
      <c r="AF25" s="86">
        <f t="shared" si="22"/>
        <v>0</v>
      </c>
      <c r="AG25" s="78">
        <f>SUMIFS(TabelaGastos[Valor],TabelaGastos[Subcategoria],"*"&amp;$B25&amp;"*",TabelaGastos[Mês de Compra],"&lt;="&amp;AF$1&amp;"",TabelaGastos[Mês Final],"&gt;="&amp;AF$1&amp;"",TabelaGastos[Semana],"="&amp;AG$40&amp;"")</f>
        <v>0</v>
      </c>
      <c r="AH25" s="78">
        <f>SUMIFS(TabelaGastos[Valor],TabelaGastos[Subcategoria],"*"&amp;$B25&amp;"*",TabelaGastos[Mês de Compra],"&lt;="&amp;AF$1&amp;"",TabelaGastos[Mês Final],"&gt;="&amp;AF$1&amp;"",TabelaGastos[Semana],"="&amp;AH$40&amp;"")</f>
        <v>0</v>
      </c>
      <c r="AI25" s="78">
        <f>SUMIFS(TabelaGastos[Valor],TabelaGastos[Subcategoria],"*"&amp;$B25&amp;"*",TabelaGastos[Mês de Compra],"&lt;="&amp;AF$1&amp;"",TabelaGastos[Mês Final],"&gt;="&amp;AF$1&amp;"",TabelaGastos[Semana],"="&amp;AI$40&amp;"")</f>
        <v>0</v>
      </c>
      <c r="AJ25" s="78">
        <f>SUMIFS(TabelaGastos[Valor],TabelaGastos[Subcategoria],"*"&amp;$B25&amp;"*",TabelaGastos[Mês de Compra],"&lt;="&amp;AF$1&amp;"",TabelaGastos[Mês Final],"&gt;="&amp;AF$1&amp;"",TabelaGastos[Semana],"="&amp;AJ$40&amp;"")</f>
        <v>0</v>
      </c>
      <c r="AK25" s="78">
        <f>SUMIFS(TabelaGastos[Valor],TabelaGastos[Subcategoria],"*"&amp;$B25&amp;"*",TabelaGastos[Mês de Compra],"&lt;="&amp;AF$1&amp;"",TabelaGastos[Mês Final],"&gt;="&amp;AF$1&amp;"",TabelaGastos[Semana],"="&amp;AK$40&amp;"")</f>
        <v>0</v>
      </c>
      <c r="AL25" s="79"/>
      <c r="AM25" s="86">
        <f t="shared" si="23"/>
        <v>0</v>
      </c>
      <c r="AN25" s="9"/>
      <c r="AO25" s="9"/>
      <c r="AP25" s="9"/>
      <c r="AQ25" s="9"/>
      <c r="AR25" s="9"/>
      <c r="AS25" s="79"/>
      <c r="AT25" s="86">
        <f t="shared" si="24"/>
        <v>0</v>
      </c>
      <c r="AU25" s="78">
        <f>SUMIFS(TabelaGastos[Valor],TabelaGastos[Subcategoria],"*"&amp;$B25&amp;"*",TabelaGastos[Mês de Compra],"&lt;="&amp;AT$1&amp;"",TabelaGastos[Mês Final],"&gt;="&amp;AT$1&amp;"",TabelaGastos[Semana],"="&amp;AU$40&amp;"")</f>
        <v>0</v>
      </c>
      <c r="AV25" s="78">
        <f>SUMIFS(TabelaGastos[Valor],TabelaGastos[Subcategoria],"*"&amp;$B25&amp;"*",TabelaGastos[Mês de Compra],"&lt;="&amp;AT$1&amp;"",TabelaGastos[Mês Final],"&gt;="&amp;AT$1&amp;"",TabelaGastos[Semana],"="&amp;AV$40&amp;"")</f>
        <v>0</v>
      </c>
      <c r="AW25" s="78">
        <f>SUMIFS(TabelaGastos[Valor],TabelaGastos[Subcategoria],"*"&amp;$B25&amp;"*",TabelaGastos[Mês de Compra],"&lt;="&amp;AT$1&amp;"",TabelaGastos[Mês Final],"&gt;="&amp;AT$1&amp;"",TabelaGastos[Semana],"="&amp;AW$40&amp;"")</f>
        <v>0</v>
      </c>
      <c r="AX25" s="78">
        <f>SUMIFS(TabelaGastos[Valor],TabelaGastos[Subcategoria],"*"&amp;$B25&amp;"*",TabelaGastos[Mês de Compra],"&lt;="&amp;AT$1&amp;"",TabelaGastos[Mês Final],"&gt;="&amp;AT$1&amp;"",TabelaGastos[Semana],"="&amp;AX$40&amp;"")</f>
        <v>0</v>
      </c>
      <c r="AY25" s="78">
        <f>SUMIFS(TabelaGastos[Valor],TabelaGastos[Subcategoria],"*"&amp;$B25&amp;"*",TabelaGastos[Mês de Compra],"&lt;="&amp;AT$1&amp;"",TabelaGastos[Mês Final],"&gt;="&amp;AT$1&amp;"",TabelaGastos[Semana],"="&amp;AY$40&amp;"")</f>
        <v>0</v>
      </c>
      <c r="AZ25" s="79"/>
      <c r="BA25" s="86">
        <f t="shared" si="25"/>
        <v>0</v>
      </c>
      <c r="BB25" s="9"/>
      <c r="BC25" s="9"/>
      <c r="BD25" s="9"/>
      <c r="BE25" s="9"/>
      <c r="BF25" s="9"/>
      <c r="BG25" s="79"/>
      <c r="BH25" s="86">
        <f t="shared" si="26"/>
        <v>0</v>
      </c>
      <c r="BI25" s="78">
        <f>SUMIFS(TabelaGastos[Valor],TabelaGastos[Subcategoria],"*"&amp;$B25&amp;"*",TabelaGastos[Mês de Compra],"&lt;="&amp;BH$1&amp;"",TabelaGastos[Mês Final],"&gt;="&amp;BH$1&amp;"",TabelaGastos[Semana],"="&amp;BI$40&amp;"")</f>
        <v>0</v>
      </c>
      <c r="BJ25" s="78">
        <f>SUMIFS(TabelaGastos[Valor],TabelaGastos[Subcategoria],"*"&amp;$B25&amp;"*",TabelaGastos[Mês de Compra],"&lt;="&amp;BH$1&amp;"",TabelaGastos[Mês Final],"&gt;="&amp;BH$1&amp;"",TabelaGastos[Semana],"="&amp;BJ$40&amp;"")</f>
        <v>0</v>
      </c>
      <c r="BK25" s="78">
        <f>SUMIFS(TabelaGastos[Valor],TabelaGastos[Subcategoria],"*"&amp;$B25&amp;"*",TabelaGastos[Mês de Compra],"&lt;="&amp;BH$1&amp;"",TabelaGastos[Mês Final],"&gt;="&amp;BH$1&amp;"",TabelaGastos[Semana],"="&amp;BK$40&amp;"")</f>
        <v>0</v>
      </c>
      <c r="BL25" s="78">
        <f>SUMIFS(TabelaGastos[Valor],TabelaGastos[Subcategoria],"*"&amp;$B25&amp;"*",TabelaGastos[Mês de Compra],"&lt;="&amp;BH$1&amp;"",TabelaGastos[Mês Final],"&gt;="&amp;BH$1&amp;"",TabelaGastos[Semana],"="&amp;BL$40&amp;"")</f>
        <v>0</v>
      </c>
      <c r="BM25" s="78">
        <f>SUMIFS(TabelaGastos[Valor],TabelaGastos[Subcategoria],"*"&amp;$B25&amp;"*",TabelaGastos[Mês de Compra],"&lt;="&amp;BH$1&amp;"",TabelaGastos[Mês Final],"&gt;="&amp;BH$1&amp;"",TabelaGastos[Semana],"="&amp;BM$40&amp;"")</f>
        <v>0</v>
      </c>
      <c r="BN25" s="79"/>
      <c r="BO25" s="86">
        <f t="shared" si="27"/>
        <v>0</v>
      </c>
      <c r="BP25" s="9"/>
      <c r="BQ25" s="9"/>
      <c r="BR25" s="9"/>
      <c r="BS25" s="9"/>
      <c r="BT25" s="9"/>
      <c r="BU25" s="79"/>
      <c r="BV25" s="86">
        <f t="shared" si="28"/>
        <v>0</v>
      </c>
      <c r="BW25" s="78">
        <f>SUMIFS(TabelaGastos[Valor],TabelaGastos[Subcategoria],"*"&amp;$B25&amp;"*",TabelaGastos[Mês de Compra],"&lt;="&amp;BV$1&amp;"",TabelaGastos[Mês Final],"&gt;="&amp;BV$1&amp;"",TabelaGastos[Semana],"="&amp;BW$40&amp;"")</f>
        <v>0</v>
      </c>
      <c r="BX25" s="78">
        <f>SUMIFS(TabelaGastos[Valor],TabelaGastos[Subcategoria],"*"&amp;$B25&amp;"*",TabelaGastos[Mês de Compra],"&lt;="&amp;BV$1&amp;"",TabelaGastos[Mês Final],"&gt;="&amp;BV$1&amp;"",TabelaGastos[Semana],"="&amp;BX$40&amp;"")</f>
        <v>0</v>
      </c>
      <c r="BY25" s="78">
        <f>SUMIFS(TabelaGastos[Valor],TabelaGastos[Subcategoria],"*"&amp;$B25&amp;"*",TabelaGastos[Mês de Compra],"&lt;="&amp;BV$1&amp;"",TabelaGastos[Mês Final],"&gt;="&amp;BV$1&amp;"",TabelaGastos[Semana],"="&amp;BY$40&amp;"")</f>
        <v>0</v>
      </c>
      <c r="BZ25" s="78">
        <f>SUMIFS(TabelaGastos[Valor],TabelaGastos[Subcategoria],"*"&amp;$B25&amp;"*",TabelaGastos[Mês de Compra],"&lt;="&amp;BV$1&amp;"",TabelaGastos[Mês Final],"&gt;="&amp;BV$1&amp;"",TabelaGastos[Semana],"="&amp;BZ$40&amp;"")</f>
        <v>0</v>
      </c>
      <c r="CA25" s="78">
        <f>SUMIFS(TabelaGastos[Valor],TabelaGastos[Subcategoria],"*"&amp;$B25&amp;"*",TabelaGastos[Mês de Compra],"&lt;="&amp;BV$1&amp;"",TabelaGastos[Mês Final],"&gt;="&amp;BV$1&amp;"",TabelaGastos[Semana],"="&amp;CA$40&amp;"")</f>
        <v>0</v>
      </c>
      <c r="CB25" s="79"/>
      <c r="CC25" s="86">
        <f t="shared" si="29"/>
        <v>0</v>
      </c>
      <c r="CD25" s="9"/>
      <c r="CE25" s="9"/>
      <c r="CF25" s="9"/>
      <c r="CG25" s="9"/>
      <c r="CH25" s="9"/>
      <c r="CI25" s="83">
        <f t="shared" si="30"/>
        <v>0</v>
      </c>
      <c r="CJ25" s="84">
        <f t="shared" si="31"/>
        <v>0</v>
      </c>
    </row>
    <row r="26" spans="2:104" outlineLevel="1" x14ac:dyDescent="0.3">
      <c r="B26" s="1" t="s">
        <v>75</v>
      </c>
      <c r="C26" s="85"/>
      <c r="D26" s="86">
        <f t="shared" si="18"/>
        <v>0</v>
      </c>
      <c r="E26" s="78">
        <f>SUMIFS(TabelaGastos[Valor],TabelaGastos[Subcategoria],"*"&amp;$B26&amp;"*",TabelaGastos[Mês de Compra],"&lt;="&amp;D$1&amp;"",TabelaGastos[Mês Final],"&gt;="&amp;D$1&amp;"",TabelaGastos[Semana],"="&amp;E$40&amp;"")</f>
        <v>0</v>
      </c>
      <c r="F26" s="78">
        <f>SUMIFS(TabelaGastos[Valor],TabelaGastos[Subcategoria],"*"&amp;$B26&amp;"*",TabelaGastos[Mês de Compra],"&lt;="&amp;D$1&amp;"",TabelaGastos[Mês Final],"&gt;="&amp;D$1&amp;"",TabelaGastos[Semana],"="&amp;F$40&amp;"")</f>
        <v>0</v>
      </c>
      <c r="G26" s="78">
        <f>SUMIFS(TabelaGastos[Valor],TabelaGastos[Subcategoria],"*"&amp;$B26&amp;"*",TabelaGastos[Mês de Compra],"&lt;="&amp;D$1&amp;"",TabelaGastos[Mês Final],"&gt;="&amp;D$1&amp;"",TabelaGastos[Semana],"="&amp;G$40&amp;"")</f>
        <v>0</v>
      </c>
      <c r="H26" s="78">
        <f>SUMIFS(TabelaGastos[Valor],TabelaGastos[Subcategoria],"*"&amp;$B26&amp;"*",TabelaGastos[Mês de Compra],"&lt;="&amp;D$1&amp;"",TabelaGastos[Mês Final],"&gt;="&amp;D$1&amp;"",TabelaGastos[Semana],"="&amp;H$40&amp;"")</f>
        <v>0</v>
      </c>
      <c r="I26" s="78">
        <f>SUMIFS(TabelaGastos[Valor],TabelaGastos[Subcategoria],"*"&amp;$B26&amp;"*",TabelaGastos[Mês de Compra],"&lt;="&amp;D$1&amp;"",TabelaGastos[Mês Final],"&gt;="&amp;D$1&amp;"",TabelaGastos[Semana],"="&amp;I$40&amp;"")</f>
        <v>0</v>
      </c>
      <c r="J26" s="85"/>
      <c r="K26" s="86">
        <f t="shared" si="19"/>
        <v>0</v>
      </c>
      <c r="L26" s="78">
        <f>SUMIFS(TabelaGastos[Valor],TabelaGastos[Subcategoria],"*"&amp;$B26&amp;"*",TabelaGastos[Mês de Compra],"&lt;="&amp;K$1&amp;"",TabelaGastos[Mês Final],"&gt;="&amp;K$1&amp;"",TabelaGastos[Semana],"="&amp;L$40&amp;"")</f>
        <v>0</v>
      </c>
      <c r="M26" s="78">
        <f>SUMIFS(TabelaGastos[Valor],TabelaGastos[Subcategoria],"*"&amp;$B26&amp;"*",TabelaGastos[Mês de Compra],"&lt;="&amp;K$1&amp;"",TabelaGastos[Mês Final],"&gt;="&amp;K$1&amp;"",TabelaGastos[Semana],"="&amp;M$40&amp;"")</f>
        <v>0</v>
      </c>
      <c r="N26" s="78">
        <f>SUMIFS(TabelaGastos[Valor],TabelaGastos[Subcategoria],"*"&amp;$B26&amp;"*",TabelaGastos[Mês de Compra],"&lt;="&amp;K$1&amp;"",TabelaGastos[Mês Final],"&gt;="&amp;K$1&amp;"",TabelaGastos[Semana],"="&amp;N$40&amp;"")</f>
        <v>0</v>
      </c>
      <c r="O26" s="78">
        <f>SUMIFS(TabelaGastos[Valor],TabelaGastos[Subcategoria],"*"&amp;$B26&amp;"*",TabelaGastos[Mês de Compra],"&lt;="&amp;K$1&amp;"",TabelaGastos[Mês Final],"&gt;="&amp;K$1&amp;"",TabelaGastos[Semana],"="&amp;O$40&amp;"")</f>
        <v>0</v>
      </c>
      <c r="P26" s="78">
        <f>SUMIFS(TabelaGastos[Valor],TabelaGastos[Subcategoria],"*"&amp;$B26&amp;"*",TabelaGastos[Mês de Compra],"&lt;="&amp;K$1&amp;"",TabelaGastos[Mês Final],"&gt;="&amp;K$1&amp;"",TabelaGastos[Semana],"="&amp;P$40&amp;"")</f>
        <v>0</v>
      </c>
      <c r="Q26" s="85"/>
      <c r="R26" s="86">
        <f t="shared" si="20"/>
        <v>0</v>
      </c>
      <c r="S26" s="78">
        <f>SUMIFS(TabelaGastos[Valor],TabelaGastos[Subcategoria],"*"&amp;$B26&amp;"*",TabelaGastos[Mês de Compra],"&lt;="&amp;R$1&amp;"",TabelaGastos[Mês Final],"&gt;="&amp;R$1&amp;"",TabelaGastos[Semana],"="&amp;S$40&amp;"")</f>
        <v>0</v>
      </c>
      <c r="T26" s="78">
        <f>SUMIFS(TabelaGastos[Valor],TabelaGastos[Subcategoria],"*"&amp;$B26&amp;"*",TabelaGastos[Mês de Compra],"&lt;="&amp;R$1&amp;"",TabelaGastos[Mês Final],"&gt;="&amp;R$1&amp;"",TabelaGastos[Semana],"="&amp;T$40&amp;"")</f>
        <v>0</v>
      </c>
      <c r="U26" s="78">
        <f>SUMIFS(TabelaGastos[Valor],TabelaGastos[Subcategoria],"*"&amp;$B26&amp;"*",TabelaGastos[Mês de Compra],"&lt;="&amp;R$1&amp;"",TabelaGastos[Mês Final],"&gt;="&amp;R$1&amp;"",TabelaGastos[Semana],"="&amp;U$40&amp;"")</f>
        <v>0</v>
      </c>
      <c r="V26" s="78">
        <f>SUMIFS(TabelaGastos[Valor],TabelaGastos[Subcategoria],"*"&amp;$B26&amp;"*",TabelaGastos[Mês de Compra],"&lt;="&amp;R$1&amp;"",TabelaGastos[Mês Final],"&gt;="&amp;R$1&amp;"",TabelaGastos[Semana],"="&amp;V$40&amp;"")</f>
        <v>0</v>
      </c>
      <c r="W26" s="78">
        <f>SUMIFS(TabelaGastos[Valor],TabelaGastos[Subcategoria],"*"&amp;$B26&amp;"*",TabelaGastos[Mês de Compra],"&lt;="&amp;R$1&amp;"",TabelaGastos[Mês Final],"&gt;="&amp;R$1&amp;"",TabelaGastos[Semana],"="&amp;W$40&amp;"")</f>
        <v>0</v>
      </c>
      <c r="X26" s="85"/>
      <c r="Y26" s="86">
        <f t="shared" si="21"/>
        <v>0</v>
      </c>
      <c r="Z26" s="9"/>
      <c r="AA26" s="9"/>
      <c r="AB26" s="9"/>
      <c r="AC26" s="9"/>
      <c r="AD26" s="9"/>
      <c r="AE26" s="85"/>
      <c r="AF26" s="86">
        <f t="shared" si="22"/>
        <v>0</v>
      </c>
      <c r="AG26" s="78">
        <f>SUMIFS(TabelaGastos[Valor],TabelaGastos[Subcategoria],"*"&amp;$B26&amp;"*",TabelaGastos[Mês de Compra],"&lt;="&amp;AF$1&amp;"",TabelaGastos[Mês Final],"&gt;="&amp;AF$1&amp;"",TabelaGastos[Semana],"="&amp;AG$40&amp;"")</f>
        <v>0</v>
      </c>
      <c r="AH26" s="78">
        <f>SUMIFS(TabelaGastos[Valor],TabelaGastos[Subcategoria],"*"&amp;$B26&amp;"*",TabelaGastos[Mês de Compra],"&lt;="&amp;AF$1&amp;"",TabelaGastos[Mês Final],"&gt;="&amp;AF$1&amp;"",TabelaGastos[Semana],"="&amp;AH$40&amp;"")</f>
        <v>0</v>
      </c>
      <c r="AI26" s="78">
        <f>SUMIFS(TabelaGastos[Valor],TabelaGastos[Subcategoria],"*"&amp;$B26&amp;"*",TabelaGastos[Mês de Compra],"&lt;="&amp;AF$1&amp;"",TabelaGastos[Mês Final],"&gt;="&amp;AF$1&amp;"",TabelaGastos[Semana],"="&amp;AI$40&amp;"")</f>
        <v>0</v>
      </c>
      <c r="AJ26" s="78">
        <f>SUMIFS(TabelaGastos[Valor],TabelaGastos[Subcategoria],"*"&amp;$B26&amp;"*",TabelaGastos[Mês de Compra],"&lt;="&amp;AF$1&amp;"",TabelaGastos[Mês Final],"&gt;="&amp;AF$1&amp;"",TabelaGastos[Semana],"="&amp;AJ$40&amp;"")</f>
        <v>0</v>
      </c>
      <c r="AK26" s="78">
        <f>SUMIFS(TabelaGastos[Valor],TabelaGastos[Subcategoria],"*"&amp;$B26&amp;"*",TabelaGastos[Mês de Compra],"&lt;="&amp;AF$1&amp;"",TabelaGastos[Mês Final],"&gt;="&amp;AF$1&amp;"",TabelaGastos[Semana],"="&amp;AK$40&amp;"")</f>
        <v>0</v>
      </c>
      <c r="AL26" s="85"/>
      <c r="AM26" s="86">
        <f t="shared" si="23"/>
        <v>0</v>
      </c>
      <c r="AN26" s="9"/>
      <c r="AO26" s="9"/>
      <c r="AP26" s="9"/>
      <c r="AQ26" s="9"/>
      <c r="AR26" s="9"/>
      <c r="AS26" s="85"/>
      <c r="AT26" s="86">
        <f t="shared" si="24"/>
        <v>0</v>
      </c>
      <c r="AU26" s="78">
        <f>SUMIFS(TabelaGastos[Valor],TabelaGastos[Subcategoria],"*"&amp;$B26&amp;"*",TabelaGastos[Mês de Compra],"&lt;="&amp;AT$1&amp;"",TabelaGastos[Mês Final],"&gt;="&amp;AT$1&amp;"",TabelaGastos[Semana],"="&amp;AU$40&amp;"")</f>
        <v>0</v>
      </c>
      <c r="AV26" s="78">
        <f>SUMIFS(TabelaGastos[Valor],TabelaGastos[Subcategoria],"*"&amp;$B26&amp;"*",TabelaGastos[Mês de Compra],"&lt;="&amp;AT$1&amp;"",TabelaGastos[Mês Final],"&gt;="&amp;AT$1&amp;"",TabelaGastos[Semana],"="&amp;AV$40&amp;"")</f>
        <v>0</v>
      </c>
      <c r="AW26" s="78">
        <f>SUMIFS(TabelaGastos[Valor],TabelaGastos[Subcategoria],"*"&amp;$B26&amp;"*",TabelaGastos[Mês de Compra],"&lt;="&amp;AT$1&amp;"",TabelaGastos[Mês Final],"&gt;="&amp;AT$1&amp;"",TabelaGastos[Semana],"="&amp;AW$40&amp;"")</f>
        <v>0</v>
      </c>
      <c r="AX26" s="78">
        <f>SUMIFS(TabelaGastos[Valor],TabelaGastos[Subcategoria],"*"&amp;$B26&amp;"*",TabelaGastos[Mês de Compra],"&lt;="&amp;AT$1&amp;"",TabelaGastos[Mês Final],"&gt;="&amp;AT$1&amp;"",TabelaGastos[Semana],"="&amp;AX$40&amp;"")</f>
        <v>0</v>
      </c>
      <c r="AY26" s="78">
        <f>SUMIFS(TabelaGastos[Valor],TabelaGastos[Subcategoria],"*"&amp;$B26&amp;"*",TabelaGastos[Mês de Compra],"&lt;="&amp;AT$1&amp;"",TabelaGastos[Mês Final],"&gt;="&amp;AT$1&amp;"",TabelaGastos[Semana],"="&amp;AY$40&amp;"")</f>
        <v>0</v>
      </c>
      <c r="AZ26" s="85"/>
      <c r="BA26" s="86">
        <f t="shared" si="25"/>
        <v>0</v>
      </c>
      <c r="BB26" s="9"/>
      <c r="BC26" s="9"/>
      <c r="BD26" s="9"/>
      <c r="BE26" s="9"/>
      <c r="BF26" s="9"/>
      <c r="BG26" s="85"/>
      <c r="BH26" s="86">
        <f t="shared" si="26"/>
        <v>0</v>
      </c>
      <c r="BI26" s="78">
        <f>SUMIFS(TabelaGastos[Valor],TabelaGastos[Subcategoria],"*"&amp;$B26&amp;"*",TabelaGastos[Mês de Compra],"&lt;="&amp;BH$1&amp;"",TabelaGastos[Mês Final],"&gt;="&amp;BH$1&amp;"",TabelaGastos[Semana],"="&amp;BI$40&amp;"")</f>
        <v>0</v>
      </c>
      <c r="BJ26" s="78">
        <f>SUMIFS(TabelaGastos[Valor],TabelaGastos[Subcategoria],"*"&amp;$B26&amp;"*",TabelaGastos[Mês de Compra],"&lt;="&amp;BH$1&amp;"",TabelaGastos[Mês Final],"&gt;="&amp;BH$1&amp;"",TabelaGastos[Semana],"="&amp;BJ$40&amp;"")</f>
        <v>0</v>
      </c>
      <c r="BK26" s="78">
        <f>SUMIFS(TabelaGastos[Valor],TabelaGastos[Subcategoria],"*"&amp;$B26&amp;"*",TabelaGastos[Mês de Compra],"&lt;="&amp;BH$1&amp;"",TabelaGastos[Mês Final],"&gt;="&amp;BH$1&amp;"",TabelaGastos[Semana],"="&amp;BK$40&amp;"")</f>
        <v>0</v>
      </c>
      <c r="BL26" s="78">
        <f>SUMIFS(TabelaGastos[Valor],TabelaGastos[Subcategoria],"*"&amp;$B26&amp;"*",TabelaGastos[Mês de Compra],"&lt;="&amp;BH$1&amp;"",TabelaGastos[Mês Final],"&gt;="&amp;BH$1&amp;"",TabelaGastos[Semana],"="&amp;BL$40&amp;"")</f>
        <v>0</v>
      </c>
      <c r="BM26" s="78">
        <f>SUMIFS(TabelaGastos[Valor],TabelaGastos[Subcategoria],"*"&amp;$B26&amp;"*",TabelaGastos[Mês de Compra],"&lt;="&amp;BH$1&amp;"",TabelaGastos[Mês Final],"&gt;="&amp;BH$1&amp;"",TabelaGastos[Semana],"="&amp;BM$40&amp;"")</f>
        <v>0</v>
      </c>
      <c r="BN26" s="85"/>
      <c r="BO26" s="86">
        <f t="shared" si="27"/>
        <v>0</v>
      </c>
      <c r="BP26" s="9"/>
      <c r="BQ26" s="9"/>
      <c r="BR26" s="9"/>
      <c r="BS26" s="9"/>
      <c r="BT26" s="9"/>
      <c r="BU26" s="85"/>
      <c r="BV26" s="86">
        <f t="shared" si="28"/>
        <v>0</v>
      </c>
      <c r="BW26" s="78">
        <f>SUMIFS(TabelaGastos[Valor],TabelaGastos[Subcategoria],"*"&amp;$B26&amp;"*",TabelaGastos[Mês de Compra],"&lt;="&amp;BV$1&amp;"",TabelaGastos[Mês Final],"&gt;="&amp;BV$1&amp;"",TabelaGastos[Semana],"="&amp;BW$40&amp;"")</f>
        <v>0</v>
      </c>
      <c r="BX26" s="78">
        <f>SUMIFS(TabelaGastos[Valor],TabelaGastos[Subcategoria],"*"&amp;$B26&amp;"*",TabelaGastos[Mês de Compra],"&lt;="&amp;BV$1&amp;"",TabelaGastos[Mês Final],"&gt;="&amp;BV$1&amp;"",TabelaGastos[Semana],"="&amp;BX$40&amp;"")</f>
        <v>0</v>
      </c>
      <c r="BY26" s="78">
        <f>SUMIFS(TabelaGastos[Valor],TabelaGastos[Subcategoria],"*"&amp;$B26&amp;"*",TabelaGastos[Mês de Compra],"&lt;="&amp;BV$1&amp;"",TabelaGastos[Mês Final],"&gt;="&amp;BV$1&amp;"",TabelaGastos[Semana],"="&amp;BY$40&amp;"")</f>
        <v>0</v>
      </c>
      <c r="BZ26" s="78">
        <f>SUMIFS(TabelaGastos[Valor],TabelaGastos[Subcategoria],"*"&amp;$B26&amp;"*",TabelaGastos[Mês de Compra],"&lt;="&amp;BV$1&amp;"",TabelaGastos[Mês Final],"&gt;="&amp;BV$1&amp;"",TabelaGastos[Semana],"="&amp;BZ$40&amp;"")</f>
        <v>0</v>
      </c>
      <c r="CA26" s="78">
        <f>SUMIFS(TabelaGastos[Valor],TabelaGastos[Subcategoria],"*"&amp;$B26&amp;"*",TabelaGastos[Mês de Compra],"&lt;="&amp;BV$1&amp;"",TabelaGastos[Mês Final],"&gt;="&amp;BV$1&amp;"",TabelaGastos[Semana],"="&amp;CA$40&amp;"")</f>
        <v>0</v>
      </c>
      <c r="CB26" s="85"/>
      <c r="CC26" s="86">
        <f t="shared" si="29"/>
        <v>0</v>
      </c>
      <c r="CD26" s="9"/>
      <c r="CE26" s="9"/>
      <c r="CF26" s="9"/>
      <c r="CG26" s="9"/>
      <c r="CH26" s="9"/>
      <c r="CI26" s="83">
        <f t="shared" si="30"/>
        <v>0</v>
      </c>
      <c r="CJ26" s="84">
        <f t="shared" si="31"/>
        <v>0</v>
      </c>
    </row>
    <row r="27" spans="2:104" ht="15" outlineLevel="1" thickBot="1" x14ac:dyDescent="0.35">
      <c r="B27" s="1" t="s">
        <v>76</v>
      </c>
      <c r="C27" s="79"/>
      <c r="D27" s="86">
        <f t="shared" si="18"/>
        <v>0</v>
      </c>
      <c r="E27" s="78">
        <f>SUMIFS(TabelaGastos[Valor],TabelaGastos[Subcategoria],"*"&amp;$B27&amp;"*",TabelaGastos[Mês de Compra],"&lt;="&amp;D$1&amp;"",TabelaGastos[Mês Final],"&gt;="&amp;D$1&amp;"",TabelaGastos[Semana],"="&amp;E$40&amp;"")</f>
        <v>0</v>
      </c>
      <c r="F27" s="78">
        <f>SUMIFS(TabelaGastos[Valor],TabelaGastos[Subcategoria],"*"&amp;$B27&amp;"*",TabelaGastos[Mês de Compra],"&lt;="&amp;D$1&amp;"",TabelaGastos[Mês Final],"&gt;="&amp;D$1&amp;"",TabelaGastos[Semana],"="&amp;F$40&amp;"")</f>
        <v>0</v>
      </c>
      <c r="G27" s="78">
        <f>SUMIFS(TabelaGastos[Valor],TabelaGastos[Subcategoria],"*"&amp;$B27&amp;"*",TabelaGastos[Mês de Compra],"&lt;="&amp;D$1&amp;"",TabelaGastos[Mês Final],"&gt;="&amp;D$1&amp;"",TabelaGastos[Semana],"="&amp;G$40&amp;"")</f>
        <v>0</v>
      </c>
      <c r="H27" s="78">
        <f>SUMIFS(TabelaGastos[Valor],TabelaGastos[Subcategoria],"*"&amp;$B27&amp;"*",TabelaGastos[Mês de Compra],"&lt;="&amp;D$1&amp;"",TabelaGastos[Mês Final],"&gt;="&amp;D$1&amp;"",TabelaGastos[Semana],"="&amp;H$40&amp;"")</f>
        <v>0</v>
      </c>
      <c r="I27" s="78">
        <f>SUMIFS(TabelaGastos[Valor],TabelaGastos[Subcategoria],"*"&amp;$B27&amp;"*",TabelaGastos[Mês de Compra],"&lt;="&amp;D$1&amp;"",TabelaGastos[Mês Final],"&gt;="&amp;D$1&amp;"",TabelaGastos[Semana],"="&amp;I$40&amp;"")</f>
        <v>0</v>
      </c>
      <c r="J27" s="79"/>
      <c r="K27" s="86">
        <f t="shared" si="19"/>
        <v>0</v>
      </c>
      <c r="L27" s="78">
        <f>SUMIFS(TabelaGastos[Valor],TabelaGastos[Subcategoria],"*"&amp;$B27&amp;"*",TabelaGastos[Mês de Compra],"&lt;="&amp;K$1&amp;"",TabelaGastos[Mês Final],"&gt;="&amp;K$1&amp;"",TabelaGastos[Semana],"="&amp;L$40&amp;"")</f>
        <v>0</v>
      </c>
      <c r="M27" s="78">
        <f>SUMIFS(TabelaGastos[Valor],TabelaGastos[Subcategoria],"*"&amp;$B27&amp;"*",TabelaGastos[Mês de Compra],"&lt;="&amp;K$1&amp;"",TabelaGastos[Mês Final],"&gt;="&amp;K$1&amp;"",TabelaGastos[Semana],"="&amp;M$40&amp;"")</f>
        <v>0</v>
      </c>
      <c r="N27" s="78">
        <f>SUMIFS(TabelaGastos[Valor],TabelaGastos[Subcategoria],"*"&amp;$B27&amp;"*",TabelaGastos[Mês de Compra],"&lt;="&amp;K$1&amp;"",TabelaGastos[Mês Final],"&gt;="&amp;K$1&amp;"",TabelaGastos[Semana],"="&amp;N$40&amp;"")</f>
        <v>0</v>
      </c>
      <c r="O27" s="78">
        <f>SUMIFS(TabelaGastos[Valor],TabelaGastos[Subcategoria],"*"&amp;$B27&amp;"*",TabelaGastos[Mês de Compra],"&lt;="&amp;K$1&amp;"",TabelaGastos[Mês Final],"&gt;="&amp;K$1&amp;"",TabelaGastos[Semana],"="&amp;O$40&amp;"")</f>
        <v>0</v>
      </c>
      <c r="P27" s="78">
        <f>SUMIFS(TabelaGastos[Valor],TabelaGastos[Subcategoria],"*"&amp;$B27&amp;"*",TabelaGastos[Mês de Compra],"&lt;="&amp;K$1&amp;"",TabelaGastos[Mês Final],"&gt;="&amp;K$1&amp;"",TabelaGastos[Semana],"="&amp;P$40&amp;"")</f>
        <v>0</v>
      </c>
      <c r="Q27" s="79"/>
      <c r="R27" s="86">
        <f t="shared" si="20"/>
        <v>0</v>
      </c>
      <c r="S27" s="78">
        <f>SUMIFS(TabelaGastos[Valor],TabelaGastos[Subcategoria],"*"&amp;$B27&amp;"*",TabelaGastos[Mês de Compra],"&lt;="&amp;R$1&amp;"",TabelaGastos[Mês Final],"&gt;="&amp;R$1&amp;"",TabelaGastos[Semana],"="&amp;S$40&amp;"")</f>
        <v>0</v>
      </c>
      <c r="T27" s="78">
        <f>SUMIFS(TabelaGastos[Valor],TabelaGastos[Subcategoria],"*"&amp;$B27&amp;"*",TabelaGastos[Mês de Compra],"&lt;="&amp;R$1&amp;"",TabelaGastos[Mês Final],"&gt;="&amp;R$1&amp;"",TabelaGastos[Semana],"="&amp;T$40&amp;"")</f>
        <v>0</v>
      </c>
      <c r="U27" s="78">
        <f>SUMIFS(TabelaGastos[Valor],TabelaGastos[Subcategoria],"*"&amp;$B27&amp;"*",TabelaGastos[Mês de Compra],"&lt;="&amp;R$1&amp;"",TabelaGastos[Mês Final],"&gt;="&amp;R$1&amp;"",TabelaGastos[Semana],"="&amp;U$40&amp;"")</f>
        <v>0</v>
      </c>
      <c r="V27" s="78">
        <f>SUMIFS(TabelaGastos[Valor],TabelaGastos[Subcategoria],"*"&amp;$B27&amp;"*",TabelaGastos[Mês de Compra],"&lt;="&amp;R$1&amp;"",TabelaGastos[Mês Final],"&gt;="&amp;R$1&amp;"",TabelaGastos[Semana],"="&amp;V$40&amp;"")</f>
        <v>0</v>
      </c>
      <c r="W27" s="78">
        <f>SUMIFS(TabelaGastos[Valor],TabelaGastos[Subcategoria],"*"&amp;$B27&amp;"*",TabelaGastos[Mês de Compra],"&lt;="&amp;R$1&amp;"",TabelaGastos[Mês Final],"&gt;="&amp;R$1&amp;"",TabelaGastos[Semana],"="&amp;W$40&amp;"")</f>
        <v>0</v>
      </c>
      <c r="X27" s="79"/>
      <c r="Y27" s="86">
        <f t="shared" si="21"/>
        <v>0</v>
      </c>
      <c r="Z27" s="9"/>
      <c r="AA27" s="9"/>
      <c r="AB27" s="9"/>
      <c r="AC27" s="9"/>
      <c r="AD27" s="9"/>
      <c r="AE27" s="79"/>
      <c r="AF27" s="86">
        <f t="shared" si="22"/>
        <v>0</v>
      </c>
      <c r="AG27" s="78">
        <f>SUMIFS(TabelaGastos[Valor],TabelaGastos[Subcategoria],"*"&amp;$B27&amp;"*",TabelaGastos[Mês de Compra],"&lt;="&amp;AF$1&amp;"",TabelaGastos[Mês Final],"&gt;="&amp;AF$1&amp;"",TabelaGastos[Semana],"="&amp;AG$40&amp;"")</f>
        <v>0</v>
      </c>
      <c r="AH27" s="78">
        <f>SUMIFS(TabelaGastos[Valor],TabelaGastos[Subcategoria],"*"&amp;$B27&amp;"*",TabelaGastos[Mês de Compra],"&lt;="&amp;AF$1&amp;"",TabelaGastos[Mês Final],"&gt;="&amp;AF$1&amp;"",TabelaGastos[Semana],"="&amp;AH$40&amp;"")</f>
        <v>0</v>
      </c>
      <c r="AI27" s="78">
        <f>SUMIFS(TabelaGastos[Valor],TabelaGastos[Subcategoria],"*"&amp;$B27&amp;"*",TabelaGastos[Mês de Compra],"&lt;="&amp;AF$1&amp;"",TabelaGastos[Mês Final],"&gt;="&amp;AF$1&amp;"",TabelaGastos[Semana],"="&amp;AI$40&amp;"")</f>
        <v>0</v>
      </c>
      <c r="AJ27" s="78">
        <f>SUMIFS(TabelaGastos[Valor],TabelaGastos[Subcategoria],"*"&amp;$B27&amp;"*",TabelaGastos[Mês de Compra],"&lt;="&amp;AF$1&amp;"",TabelaGastos[Mês Final],"&gt;="&amp;AF$1&amp;"",TabelaGastos[Semana],"="&amp;AJ$40&amp;"")</f>
        <v>0</v>
      </c>
      <c r="AK27" s="78">
        <f>SUMIFS(TabelaGastos[Valor],TabelaGastos[Subcategoria],"*"&amp;$B27&amp;"*",TabelaGastos[Mês de Compra],"&lt;="&amp;AF$1&amp;"",TabelaGastos[Mês Final],"&gt;="&amp;AF$1&amp;"",TabelaGastos[Semana],"="&amp;AK$40&amp;"")</f>
        <v>0</v>
      </c>
      <c r="AL27" s="79"/>
      <c r="AM27" s="86">
        <f t="shared" si="23"/>
        <v>0</v>
      </c>
      <c r="AN27" s="9"/>
      <c r="AO27" s="9"/>
      <c r="AP27" s="9"/>
      <c r="AQ27" s="9"/>
      <c r="AR27" s="9"/>
      <c r="AS27" s="79"/>
      <c r="AT27" s="86">
        <f t="shared" si="24"/>
        <v>0</v>
      </c>
      <c r="AU27" s="78">
        <f>SUMIFS(TabelaGastos[Valor],TabelaGastos[Subcategoria],"*"&amp;$B27&amp;"*",TabelaGastos[Mês de Compra],"&lt;="&amp;AT$1&amp;"",TabelaGastos[Mês Final],"&gt;="&amp;AT$1&amp;"",TabelaGastos[Semana],"="&amp;AU$40&amp;"")</f>
        <v>0</v>
      </c>
      <c r="AV27" s="78">
        <f>SUMIFS(TabelaGastos[Valor],TabelaGastos[Subcategoria],"*"&amp;$B27&amp;"*",TabelaGastos[Mês de Compra],"&lt;="&amp;AT$1&amp;"",TabelaGastos[Mês Final],"&gt;="&amp;AT$1&amp;"",TabelaGastos[Semana],"="&amp;AV$40&amp;"")</f>
        <v>0</v>
      </c>
      <c r="AW27" s="78">
        <f>SUMIFS(TabelaGastos[Valor],TabelaGastos[Subcategoria],"*"&amp;$B27&amp;"*",TabelaGastos[Mês de Compra],"&lt;="&amp;AT$1&amp;"",TabelaGastos[Mês Final],"&gt;="&amp;AT$1&amp;"",TabelaGastos[Semana],"="&amp;AW$40&amp;"")</f>
        <v>0</v>
      </c>
      <c r="AX27" s="78">
        <f>SUMIFS(TabelaGastos[Valor],TabelaGastos[Subcategoria],"*"&amp;$B27&amp;"*",TabelaGastos[Mês de Compra],"&lt;="&amp;AT$1&amp;"",TabelaGastos[Mês Final],"&gt;="&amp;AT$1&amp;"",TabelaGastos[Semana],"="&amp;AX$40&amp;"")</f>
        <v>0</v>
      </c>
      <c r="AY27" s="78">
        <f>SUMIFS(TabelaGastos[Valor],TabelaGastos[Subcategoria],"*"&amp;$B27&amp;"*",TabelaGastos[Mês de Compra],"&lt;="&amp;AT$1&amp;"",TabelaGastos[Mês Final],"&gt;="&amp;AT$1&amp;"",TabelaGastos[Semana],"="&amp;AY$40&amp;"")</f>
        <v>0</v>
      </c>
      <c r="AZ27" s="79"/>
      <c r="BA27" s="86">
        <f t="shared" si="25"/>
        <v>0</v>
      </c>
      <c r="BB27" s="9"/>
      <c r="BC27" s="9"/>
      <c r="BD27" s="9"/>
      <c r="BE27" s="9"/>
      <c r="BF27" s="9"/>
      <c r="BG27" s="79"/>
      <c r="BH27" s="86">
        <f t="shared" si="26"/>
        <v>0</v>
      </c>
      <c r="BI27" s="78">
        <f>SUMIFS(TabelaGastos[Valor],TabelaGastos[Subcategoria],"*"&amp;$B27&amp;"*",TabelaGastos[Mês de Compra],"&lt;="&amp;BH$1&amp;"",TabelaGastos[Mês Final],"&gt;="&amp;BH$1&amp;"",TabelaGastos[Semana],"="&amp;BI$40&amp;"")</f>
        <v>0</v>
      </c>
      <c r="BJ27" s="78">
        <f>SUMIFS(TabelaGastos[Valor],TabelaGastos[Subcategoria],"*"&amp;$B27&amp;"*",TabelaGastos[Mês de Compra],"&lt;="&amp;BH$1&amp;"",TabelaGastos[Mês Final],"&gt;="&amp;BH$1&amp;"",TabelaGastos[Semana],"="&amp;BJ$40&amp;"")</f>
        <v>0</v>
      </c>
      <c r="BK27" s="78">
        <f>SUMIFS(TabelaGastos[Valor],TabelaGastos[Subcategoria],"*"&amp;$B27&amp;"*",TabelaGastos[Mês de Compra],"&lt;="&amp;BH$1&amp;"",TabelaGastos[Mês Final],"&gt;="&amp;BH$1&amp;"",TabelaGastos[Semana],"="&amp;BK$40&amp;"")</f>
        <v>0</v>
      </c>
      <c r="BL27" s="78">
        <f>SUMIFS(TabelaGastos[Valor],TabelaGastos[Subcategoria],"*"&amp;$B27&amp;"*",TabelaGastos[Mês de Compra],"&lt;="&amp;BH$1&amp;"",TabelaGastos[Mês Final],"&gt;="&amp;BH$1&amp;"",TabelaGastos[Semana],"="&amp;BL$40&amp;"")</f>
        <v>0</v>
      </c>
      <c r="BM27" s="78">
        <f>SUMIFS(TabelaGastos[Valor],TabelaGastos[Subcategoria],"*"&amp;$B27&amp;"*",TabelaGastos[Mês de Compra],"&lt;="&amp;BH$1&amp;"",TabelaGastos[Mês Final],"&gt;="&amp;BH$1&amp;"",TabelaGastos[Semana],"="&amp;BM$40&amp;"")</f>
        <v>0</v>
      </c>
      <c r="BN27" s="79"/>
      <c r="BO27" s="86">
        <f t="shared" si="27"/>
        <v>0</v>
      </c>
      <c r="BP27" s="9"/>
      <c r="BQ27" s="9"/>
      <c r="BR27" s="9"/>
      <c r="BS27" s="9"/>
      <c r="BT27" s="9"/>
      <c r="BU27" s="79"/>
      <c r="BV27" s="86">
        <f t="shared" si="28"/>
        <v>0</v>
      </c>
      <c r="BW27" s="78">
        <f>SUMIFS(TabelaGastos[Valor],TabelaGastos[Subcategoria],"*"&amp;$B27&amp;"*",TabelaGastos[Mês de Compra],"&lt;="&amp;BV$1&amp;"",TabelaGastos[Mês Final],"&gt;="&amp;BV$1&amp;"",TabelaGastos[Semana],"="&amp;BW$40&amp;"")</f>
        <v>0</v>
      </c>
      <c r="BX27" s="78">
        <f>SUMIFS(TabelaGastos[Valor],TabelaGastos[Subcategoria],"*"&amp;$B27&amp;"*",TabelaGastos[Mês de Compra],"&lt;="&amp;BV$1&amp;"",TabelaGastos[Mês Final],"&gt;="&amp;BV$1&amp;"",TabelaGastos[Semana],"="&amp;BX$40&amp;"")</f>
        <v>0</v>
      </c>
      <c r="BY27" s="78">
        <f>SUMIFS(TabelaGastos[Valor],TabelaGastos[Subcategoria],"*"&amp;$B27&amp;"*",TabelaGastos[Mês de Compra],"&lt;="&amp;BV$1&amp;"",TabelaGastos[Mês Final],"&gt;="&amp;BV$1&amp;"",TabelaGastos[Semana],"="&amp;BY$40&amp;"")</f>
        <v>0</v>
      </c>
      <c r="BZ27" s="78">
        <f>SUMIFS(TabelaGastos[Valor],TabelaGastos[Subcategoria],"*"&amp;$B27&amp;"*",TabelaGastos[Mês de Compra],"&lt;="&amp;BV$1&amp;"",TabelaGastos[Mês Final],"&gt;="&amp;BV$1&amp;"",TabelaGastos[Semana],"="&amp;BZ$40&amp;"")</f>
        <v>0</v>
      </c>
      <c r="CA27" s="78">
        <f>SUMIFS(TabelaGastos[Valor],TabelaGastos[Subcategoria],"*"&amp;$B27&amp;"*",TabelaGastos[Mês de Compra],"&lt;="&amp;BV$1&amp;"",TabelaGastos[Mês Final],"&gt;="&amp;BV$1&amp;"",TabelaGastos[Semana],"="&amp;CA$40&amp;"")</f>
        <v>0</v>
      </c>
      <c r="CB27" s="79"/>
      <c r="CC27" s="86">
        <f t="shared" si="29"/>
        <v>0</v>
      </c>
      <c r="CD27" s="9"/>
      <c r="CE27" s="9"/>
      <c r="CF27" s="9"/>
      <c r="CG27" s="9"/>
      <c r="CH27" s="9"/>
      <c r="CI27" s="87">
        <f t="shared" si="30"/>
        <v>0</v>
      </c>
      <c r="CJ27" s="84">
        <f t="shared" si="31"/>
        <v>0</v>
      </c>
    </row>
    <row r="28" spans="2:104" ht="15" outlineLevel="1" thickBot="1" x14ac:dyDescent="0.35">
      <c r="B28" s="3" t="s">
        <v>16</v>
      </c>
      <c r="C28" s="88">
        <f t="shared" ref="C28:AH28" si="32">SUM(C18:C27)</f>
        <v>0</v>
      </c>
      <c r="D28" s="89">
        <f t="shared" si="32"/>
        <v>2000</v>
      </c>
      <c r="E28" s="90">
        <f t="shared" si="32"/>
        <v>0</v>
      </c>
      <c r="F28" s="91">
        <f t="shared" si="32"/>
        <v>2000</v>
      </c>
      <c r="G28" s="91">
        <f t="shared" si="32"/>
        <v>0</v>
      </c>
      <c r="H28" s="91">
        <f t="shared" si="32"/>
        <v>0</v>
      </c>
      <c r="I28" s="90">
        <f t="shared" si="32"/>
        <v>0</v>
      </c>
      <c r="J28" s="88">
        <f t="shared" si="32"/>
        <v>0</v>
      </c>
      <c r="K28" s="89">
        <f t="shared" si="32"/>
        <v>2000</v>
      </c>
      <c r="L28" s="90">
        <f t="shared" si="32"/>
        <v>0</v>
      </c>
      <c r="M28" s="91">
        <f t="shared" si="32"/>
        <v>2000</v>
      </c>
      <c r="N28" s="91">
        <f t="shared" si="32"/>
        <v>0</v>
      </c>
      <c r="O28" s="91">
        <f t="shared" si="32"/>
        <v>0</v>
      </c>
      <c r="P28" s="90">
        <f t="shared" si="32"/>
        <v>0</v>
      </c>
      <c r="Q28" s="88">
        <f t="shared" si="32"/>
        <v>0</v>
      </c>
      <c r="R28" s="89">
        <f t="shared" si="32"/>
        <v>2000</v>
      </c>
      <c r="S28" s="90">
        <f t="shared" si="32"/>
        <v>0</v>
      </c>
      <c r="T28" s="91">
        <f t="shared" si="32"/>
        <v>2000</v>
      </c>
      <c r="U28" s="91">
        <f t="shared" si="32"/>
        <v>0</v>
      </c>
      <c r="V28" s="91">
        <f t="shared" si="32"/>
        <v>0</v>
      </c>
      <c r="W28" s="90">
        <f t="shared" si="32"/>
        <v>0</v>
      </c>
      <c r="X28" s="88">
        <f t="shared" si="32"/>
        <v>0</v>
      </c>
      <c r="Y28" s="89">
        <f t="shared" si="32"/>
        <v>0</v>
      </c>
      <c r="Z28" s="90">
        <f t="shared" si="32"/>
        <v>0</v>
      </c>
      <c r="AA28" s="91">
        <f t="shared" si="32"/>
        <v>0</v>
      </c>
      <c r="AB28" s="91">
        <f t="shared" si="32"/>
        <v>0</v>
      </c>
      <c r="AC28" s="91">
        <f t="shared" si="32"/>
        <v>0</v>
      </c>
      <c r="AD28" s="90">
        <f t="shared" si="32"/>
        <v>0</v>
      </c>
      <c r="AE28" s="88">
        <f t="shared" si="32"/>
        <v>0</v>
      </c>
      <c r="AF28" s="89">
        <f t="shared" si="32"/>
        <v>2000</v>
      </c>
      <c r="AG28" s="90">
        <f t="shared" si="32"/>
        <v>0</v>
      </c>
      <c r="AH28" s="91">
        <f t="shared" si="32"/>
        <v>2000</v>
      </c>
      <c r="AI28" s="91">
        <f t="shared" ref="AI28:BN28" si="33">SUM(AI18:AI27)</f>
        <v>0</v>
      </c>
      <c r="AJ28" s="91">
        <f t="shared" si="33"/>
        <v>0</v>
      </c>
      <c r="AK28" s="90">
        <f t="shared" si="33"/>
        <v>0</v>
      </c>
      <c r="AL28" s="88">
        <f t="shared" si="33"/>
        <v>0</v>
      </c>
      <c r="AM28" s="89">
        <f t="shared" si="33"/>
        <v>0</v>
      </c>
      <c r="AN28" s="90">
        <f t="shared" si="33"/>
        <v>0</v>
      </c>
      <c r="AO28" s="91">
        <f t="shared" si="33"/>
        <v>0</v>
      </c>
      <c r="AP28" s="91">
        <f t="shared" si="33"/>
        <v>0</v>
      </c>
      <c r="AQ28" s="91">
        <f t="shared" si="33"/>
        <v>0</v>
      </c>
      <c r="AR28" s="90">
        <f t="shared" si="33"/>
        <v>0</v>
      </c>
      <c r="AS28" s="88">
        <f t="shared" si="33"/>
        <v>0</v>
      </c>
      <c r="AT28" s="89">
        <f t="shared" si="33"/>
        <v>2000</v>
      </c>
      <c r="AU28" s="90">
        <f t="shared" si="33"/>
        <v>0</v>
      </c>
      <c r="AV28" s="91">
        <f t="shared" si="33"/>
        <v>2000</v>
      </c>
      <c r="AW28" s="91">
        <f t="shared" si="33"/>
        <v>0</v>
      </c>
      <c r="AX28" s="91">
        <f t="shared" si="33"/>
        <v>0</v>
      </c>
      <c r="AY28" s="90">
        <f t="shared" si="33"/>
        <v>0</v>
      </c>
      <c r="AZ28" s="88">
        <f t="shared" si="33"/>
        <v>0</v>
      </c>
      <c r="BA28" s="89">
        <f t="shared" si="33"/>
        <v>0</v>
      </c>
      <c r="BB28" s="90">
        <f t="shared" si="33"/>
        <v>0</v>
      </c>
      <c r="BC28" s="91">
        <f t="shared" si="33"/>
        <v>0</v>
      </c>
      <c r="BD28" s="91">
        <f t="shared" si="33"/>
        <v>0</v>
      </c>
      <c r="BE28" s="91">
        <f t="shared" si="33"/>
        <v>0</v>
      </c>
      <c r="BF28" s="90">
        <f t="shared" si="33"/>
        <v>0</v>
      </c>
      <c r="BG28" s="88">
        <f t="shared" si="33"/>
        <v>0</v>
      </c>
      <c r="BH28" s="89">
        <f t="shared" si="33"/>
        <v>2000</v>
      </c>
      <c r="BI28" s="90">
        <f t="shared" si="33"/>
        <v>0</v>
      </c>
      <c r="BJ28" s="91">
        <f t="shared" si="33"/>
        <v>2000</v>
      </c>
      <c r="BK28" s="91">
        <f t="shared" si="33"/>
        <v>0</v>
      </c>
      <c r="BL28" s="91">
        <f t="shared" si="33"/>
        <v>0</v>
      </c>
      <c r="BM28" s="90">
        <f t="shared" si="33"/>
        <v>0</v>
      </c>
      <c r="BN28" s="88">
        <f t="shared" si="33"/>
        <v>0</v>
      </c>
      <c r="BO28" s="89">
        <f t="shared" ref="BO28:CJ28" si="34">SUM(BO18:BO27)</f>
        <v>0</v>
      </c>
      <c r="BP28" s="90">
        <f t="shared" si="34"/>
        <v>0</v>
      </c>
      <c r="BQ28" s="91">
        <f t="shared" si="34"/>
        <v>0</v>
      </c>
      <c r="BR28" s="91">
        <f t="shared" si="34"/>
        <v>0</v>
      </c>
      <c r="BS28" s="91">
        <f t="shared" si="34"/>
        <v>0</v>
      </c>
      <c r="BT28" s="90">
        <f t="shared" si="34"/>
        <v>0</v>
      </c>
      <c r="BU28" s="88">
        <f t="shared" si="34"/>
        <v>0</v>
      </c>
      <c r="BV28" s="89">
        <f t="shared" si="34"/>
        <v>2000</v>
      </c>
      <c r="BW28" s="90">
        <f t="shared" si="34"/>
        <v>0</v>
      </c>
      <c r="BX28" s="91">
        <f t="shared" si="34"/>
        <v>2000</v>
      </c>
      <c r="BY28" s="91">
        <f t="shared" si="34"/>
        <v>0</v>
      </c>
      <c r="BZ28" s="91">
        <f t="shared" si="34"/>
        <v>0</v>
      </c>
      <c r="CA28" s="90">
        <f t="shared" si="34"/>
        <v>0</v>
      </c>
      <c r="CB28" s="88">
        <f t="shared" si="34"/>
        <v>0</v>
      </c>
      <c r="CC28" s="89">
        <f t="shared" si="34"/>
        <v>0</v>
      </c>
      <c r="CD28" s="90">
        <f t="shared" si="34"/>
        <v>0</v>
      </c>
      <c r="CE28" s="91">
        <f t="shared" si="34"/>
        <v>0</v>
      </c>
      <c r="CF28" s="91">
        <f t="shared" si="34"/>
        <v>0</v>
      </c>
      <c r="CG28" s="91">
        <f t="shared" si="34"/>
        <v>0</v>
      </c>
      <c r="CH28" s="90">
        <f t="shared" si="34"/>
        <v>0</v>
      </c>
      <c r="CI28" s="92">
        <f t="shared" si="34"/>
        <v>0</v>
      </c>
      <c r="CJ28" s="93">
        <f t="shared" si="34"/>
        <v>14000</v>
      </c>
    </row>
    <row r="29" spans="2:104" ht="15" thickBot="1" x14ac:dyDescent="0.35">
      <c r="B29" s="10"/>
      <c r="C29" s="94" t="e">
        <f>D28/C28</f>
        <v>#DIV/0!</v>
      </c>
      <c r="D29" s="94"/>
      <c r="E29" s="11"/>
      <c r="F29" s="11"/>
      <c r="G29" s="11"/>
      <c r="H29" s="11"/>
      <c r="I29" s="11"/>
      <c r="J29" s="94" t="e">
        <f>K28/J28</f>
        <v>#DIV/0!</v>
      </c>
      <c r="K29" s="94"/>
      <c r="L29" s="11"/>
      <c r="M29" s="11"/>
      <c r="N29" s="11"/>
      <c r="O29" s="11"/>
      <c r="P29" s="11"/>
      <c r="Q29" s="94" t="e">
        <f>R28/Q28</f>
        <v>#DIV/0!</v>
      </c>
      <c r="R29" s="94"/>
      <c r="S29" s="11"/>
      <c r="T29" s="11"/>
      <c r="U29" s="11"/>
      <c r="V29" s="11"/>
      <c r="W29" s="11"/>
      <c r="X29" s="94" t="e">
        <f>Y28/X28</f>
        <v>#DIV/0!</v>
      </c>
      <c r="Y29" s="94"/>
      <c r="Z29" s="11"/>
      <c r="AA29" s="11"/>
      <c r="AB29" s="11"/>
      <c r="AC29" s="11"/>
      <c r="AD29" s="11"/>
      <c r="AE29" s="94" t="e">
        <f>AF28/AE28</f>
        <v>#DIV/0!</v>
      </c>
      <c r="AF29" s="94"/>
      <c r="AG29" s="11"/>
      <c r="AH29" s="11"/>
      <c r="AI29" s="11"/>
      <c r="AJ29" s="11"/>
      <c r="AK29" s="11"/>
      <c r="AL29" s="94" t="e">
        <f>AM28/AL28</f>
        <v>#DIV/0!</v>
      </c>
      <c r="AM29" s="94"/>
      <c r="AN29" s="11"/>
      <c r="AO29" s="11"/>
      <c r="AP29" s="11"/>
      <c r="AQ29" s="11"/>
      <c r="AR29" s="11"/>
      <c r="AS29" s="94" t="e">
        <f>AT28/AS28</f>
        <v>#DIV/0!</v>
      </c>
      <c r="AT29" s="94"/>
      <c r="AU29" s="11"/>
      <c r="AV29" s="11"/>
      <c r="AW29" s="11"/>
      <c r="AX29" s="11"/>
      <c r="AY29" s="11"/>
      <c r="AZ29" s="94" t="e">
        <f>BA28/AZ28</f>
        <v>#DIV/0!</v>
      </c>
      <c r="BA29" s="94"/>
      <c r="BB29" s="11"/>
      <c r="BC29" s="11"/>
      <c r="BD29" s="11"/>
      <c r="BE29" s="11"/>
      <c r="BF29" s="11"/>
      <c r="BG29" s="94" t="e">
        <f>BH28/BG28</f>
        <v>#DIV/0!</v>
      </c>
      <c r="BH29" s="94"/>
      <c r="BI29" s="11"/>
      <c r="BJ29" s="11"/>
      <c r="BK29" s="11"/>
      <c r="BL29" s="11"/>
      <c r="BM29" s="11"/>
      <c r="BN29" s="94" t="e">
        <f>BO28/BN28</f>
        <v>#DIV/0!</v>
      </c>
      <c r="BO29" s="94"/>
      <c r="BP29" s="11"/>
      <c r="BQ29" s="11"/>
      <c r="BR29" s="11"/>
      <c r="BS29" s="11"/>
      <c r="BT29" s="11"/>
      <c r="BU29" s="94" t="e">
        <f>BV28/BU28</f>
        <v>#DIV/0!</v>
      </c>
      <c r="BV29" s="94"/>
      <c r="BW29" s="11"/>
      <c r="BX29" s="11"/>
      <c r="BY29" s="11"/>
      <c r="BZ29" s="11"/>
      <c r="CA29" s="11"/>
      <c r="CB29" s="94" t="e">
        <f>CC28/CB28</f>
        <v>#DIV/0!</v>
      </c>
      <c r="CC29" s="94"/>
      <c r="CD29" s="11"/>
      <c r="CE29" s="11"/>
      <c r="CF29" s="11"/>
      <c r="CG29" s="11"/>
      <c r="CH29" s="11"/>
      <c r="CI29" s="94" t="e">
        <f>CJ28/CI28</f>
        <v>#DIV/0!</v>
      </c>
      <c r="CJ29" s="94"/>
    </row>
    <row r="30" spans="2:104" s="75" customFormat="1" ht="15" thickBot="1" x14ac:dyDescent="0.35">
      <c r="B30" s="95" t="s">
        <v>81</v>
      </c>
      <c r="C30" s="12" t="s">
        <v>17</v>
      </c>
      <c r="D30" s="12" t="s">
        <v>18</v>
      </c>
      <c r="E30" s="13"/>
      <c r="F30" s="14"/>
      <c r="G30" s="15"/>
      <c r="H30" s="15"/>
      <c r="I30" s="15"/>
      <c r="J30" s="12" t="s">
        <v>17</v>
      </c>
      <c r="K30" s="12" t="s">
        <v>18</v>
      </c>
      <c r="L30" s="13"/>
      <c r="M30" s="14"/>
      <c r="N30" s="15"/>
      <c r="O30" s="15"/>
      <c r="P30" s="15"/>
      <c r="Q30" s="12" t="s">
        <v>17</v>
      </c>
      <c r="R30" s="12" t="s">
        <v>18</v>
      </c>
      <c r="S30" s="13"/>
      <c r="T30" s="14"/>
      <c r="U30" s="15"/>
      <c r="V30" s="15"/>
      <c r="W30" s="15"/>
      <c r="X30" s="12" t="s">
        <v>17</v>
      </c>
      <c r="Y30" s="12" t="s">
        <v>18</v>
      </c>
      <c r="Z30" s="13"/>
      <c r="AA30" s="14"/>
      <c r="AB30" s="15"/>
      <c r="AC30" s="15"/>
      <c r="AD30" s="15"/>
      <c r="AE30" s="12" t="s">
        <v>17</v>
      </c>
      <c r="AF30" s="12" t="s">
        <v>18</v>
      </c>
      <c r="AG30" s="13"/>
      <c r="AH30" s="14"/>
      <c r="AI30" s="15"/>
      <c r="AJ30" s="15"/>
      <c r="AK30" s="15"/>
      <c r="AL30" s="12" t="s">
        <v>17</v>
      </c>
      <c r="AM30" s="12" t="s">
        <v>18</v>
      </c>
      <c r="AN30" s="13"/>
      <c r="AO30" s="14"/>
      <c r="AP30" s="15"/>
      <c r="AQ30" s="15"/>
      <c r="AR30" s="15"/>
      <c r="AS30" s="12" t="s">
        <v>17</v>
      </c>
      <c r="AT30" s="12" t="s">
        <v>18</v>
      </c>
      <c r="AU30" s="13"/>
      <c r="AV30" s="14"/>
      <c r="AW30" s="15"/>
      <c r="AX30" s="15"/>
      <c r="AY30" s="15"/>
      <c r="AZ30" s="12" t="s">
        <v>17</v>
      </c>
      <c r="BA30" s="12" t="s">
        <v>18</v>
      </c>
      <c r="BB30" s="13"/>
      <c r="BC30" s="14"/>
      <c r="BD30" s="15"/>
      <c r="BE30" s="15"/>
      <c r="BF30" s="15"/>
      <c r="BG30" s="12" t="s">
        <v>17</v>
      </c>
      <c r="BH30" s="12" t="s">
        <v>18</v>
      </c>
      <c r="BI30" s="13"/>
      <c r="BJ30" s="14"/>
      <c r="BK30" s="15"/>
      <c r="BL30" s="15"/>
      <c r="BM30" s="15"/>
      <c r="BN30" s="12" t="s">
        <v>17</v>
      </c>
      <c r="BO30" s="12" t="s">
        <v>18</v>
      </c>
      <c r="BP30" s="13"/>
      <c r="BQ30" s="14"/>
      <c r="BR30" s="15"/>
      <c r="BS30" s="15"/>
      <c r="BT30" s="15"/>
      <c r="BU30" s="12" t="s">
        <v>17</v>
      </c>
      <c r="BV30" s="12" t="s">
        <v>18</v>
      </c>
      <c r="BW30" s="13"/>
      <c r="BX30" s="14"/>
      <c r="BY30" s="15"/>
      <c r="BZ30" s="15"/>
      <c r="CA30" s="15"/>
      <c r="CB30" s="12" t="s">
        <v>17</v>
      </c>
      <c r="CC30" s="12" t="s">
        <v>18</v>
      </c>
      <c r="CD30" s="13"/>
      <c r="CE30" s="14"/>
      <c r="CF30" s="15"/>
      <c r="CG30" s="15"/>
      <c r="CH30" s="15"/>
      <c r="CI30" s="96" t="s">
        <v>17</v>
      </c>
      <c r="CJ30" s="97" t="s">
        <v>18</v>
      </c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</row>
    <row r="31" spans="2:104" ht="15" outlineLevel="1" thickBot="1" x14ac:dyDescent="0.35">
      <c r="B31" s="98" t="s">
        <v>82</v>
      </c>
      <c r="C31" s="79"/>
      <c r="D31" s="56">
        <f>SUMIFS(TabelaGastos[Valor],TabelaGastos[Método de Pagamento],"*"&amp;$B31&amp;"*",TabelaGastos[Mês de Compra],"&lt;="&amp;D$1&amp;"",TabelaGastos[Mês Final],"&gt;="&amp;D$1&amp;"")</f>
        <v>0</v>
      </c>
      <c r="E31" s="99"/>
      <c r="F31" s="100"/>
      <c r="G31" s="99"/>
      <c r="H31" s="99"/>
      <c r="I31" s="99"/>
      <c r="J31" s="79"/>
      <c r="K31" s="56">
        <f>SUMIFS(TabelaGastos[Valor],TabelaGastos[Método de Pagamento],"*"&amp;$B31&amp;"*",TabelaGastos[Mês de Compra],"&lt;="&amp;K$1&amp;"",TabelaGastos[Mês Final],"&gt;="&amp;K$1&amp;"")</f>
        <v>0</v>
      </c>
      <c r="L31" s="99"/>
      <c r="M31" s="100"/>
      <c r="N31" s="99"/>
      <c r="O31" s="99"/>
      <c r="P31" s="99"/>
      <c r="Q31" s="79"/>
      <c r="R31" s="56">
        <f>SUMIFS(TabelaGastos[Valor],TabelaGastos[Método de Pagamento],"*"&amp;$B31&amp;"*",TabelaGastos[Mês de Compra],"&lt;="&amp;R$1&amp;"",TabelaGastos[Mês Final],"&gt;="&amp;R$1&amp;"")</f>
        <v>0</v>
      </c>
      <c r="S31" s="99"/>
      <c r="T31" s="100"/>
      <c r="U31" s="99"/>
      <c r="V31" s="99"/>
      <c r="W31" s="99"/>
      <c r="X31" s="79"/>
      <c r="Y31" s="56">
        <f>SUMIFS(TabelaGastos[Valor],TabelaGastos[Método de Pagamento],"*"&amp;$B31&amp;"*",TabelaGastos[Mês de Compra],"&lt;="&amp;Y$1&amp;"",TabelaGastos[Mês Final],"&gt;="&amp;Y$1&amp;"")</f>
        <v>0</v>
      </c>
      <c r="Z31" s="99"/>
      <c r="AA31" s="100"/>
      <c r="AB31" s="99"/>
      <c r="AC31" s="99"/>
      <c r="AD31" s="99"/>
      <c r="AE31" s="79"/>
      <c r="AF31" s="56">
        <f>SUMIFS(TabelaGastos[Valor],TabelaGastos[Método de Pagamento],"*"&amp;$B31&amp;"*",TabelaGastos[Mês de Compra],"&lt;="&amp;AF$1&amp;"",TabelaGastos[Mês Final],"&gt;="&amp;AF$1&amp;"")</f>
        <v>0</v>
      </c>
      <c r="AG31" s="99"/>
      <c r="AH31" s="100"/>
      <c r="AI31" s="99"/>
      <c r="AJ31" s="99"/>
      <c r="AK31" s="99"/>
      <c r="AL31" s="79"/>
      <c r="AM31" s="56">
        <f>SUMIFS(TabelaGastos[Valor],TabelaGastos[Método de Pagamento],"*"&amp;$B31&amp;"*",TabelaGastos[Mês de Compra],"&lt;="&amp;AM$1&amp;"",TabelaGastos[Mês Final],"&gt;="&amp;AM$1&amp;"")</f>
        <v>0</v>
      </c>
      <c r="AN31" s="99"/>
      <c r="AO31" s="100"/>
      <c r="AP31" s="99"/>
      <c r="AQ31" s="99"/>
      <c r="AR31" s="99"/>
      <c r="AS31" s="79"/>
      <c r="AT31" s="56">
        <f>SUMIFS(TabelaGastos[Valor],TabelaGastos[Método de Pagamento],"*"&amp;$B31&amp;"*",TabelaGastos[Mês de Compra],"&lt;="&amp;AT$1&amp;"",TabelaGastos[Mês Final],"&gt;="&amp;AT$1&amp;"")</f>
        <v>0</v>
      </c>
      <c r="AU31" s="99"/>
      <c r="AV31" s="100"/>
      <c r="AW31" s="99"/>
      <c r="AX31" s="99"/>
      <c r="AY31" s="99"/>
      <c r="AZ31" s="79"/>
      <c r="BA31" s="56">
        <f>SUMIFS(TabelaGastos[Valor],TabelaGastos[Método de Pagamento],"*"&amp;$B31&amp;"*",TabelaGastos[Mês de Compra],"&lt;="&amp;BA$1&amp;"",TabelaGastos[Mês Final],"&gt;="&amp;BA$1&amp;"")</f>
        <v>0</v>
      </c>
      <c r="BB31" s="99"/>
      <c r="BC31" s="100"/>
      <c r="BD31" s="99"/>
      <c r="BE31" s="99"/>
      <c r="BF31" s="99"/>
      <c r="BG31" s="79"/>
      <c r="BH31" s="56">
        <f>SUMIFS(TabelaGastos[Valor],TabelaGastos[Método de Pagamento],"*"&amp;$B31&amp;"*",TabelaGastos[Mês de Compra],"&lt;="&amp;BH$1&amp;"",TabelaGastos[Mês Final],"&gt;="&amp;BH$1&amp;"")</f>
        <v>0</v>
      </c>
      <c r="BI31" s="99"/>
      <c r="BJ31" s="100"/>
      <c r="BK31" s="99"/>
      <c r="BL31" s="99"/>
      <c r="BM31" s="99"/>
      <c r="BN31" s="79"/>
      <c r="BO31" s="56">
        <f>SUMIFS(TabelaGastos[Valor],TabelaGastos[Método de Pagamento],"*"&amp;$B31&amp;"*",TabelaGastos[Mês de Compra],"&lt;="&amp;BO$1&amp;"",TabelaGastos[Mês Final],"&gt;="&amp;BO$1&amp;"")</f>
        <v>0</v>
      </c>
      <c r="BP31" s="99"/>
      <c r="BQ31" s="100"/>
      <c r="BR31" s="99"/>
      <c r="BS31" s="99"/>
      <c r="BT31" s="99"/>
      <c r="BU31" s="79"/>
      <c r="BV31" s="56">
        <f>SUMIFS(TabelaGastos[Valor],TabelaGastos[Método de Pagamento],"*"&amp;$B31&amp;"*",TabelaGastos[Mês de Compra],"&lt;="&amp;BV$1&amp;"",TabelaGastos[Mês Final],"&gt;="&amp;BV$1&amp;"")</f>
        <v>0</v>
      </c>
      <c r="BW31" s="99"/>
      <c r="BX31" s="100"/>
      <c r="BY31" s="99"/>
      <c r="BZ31" s="99"/>
      <c r="CA31" s="99"/>
      <c r="CB31" s="79"/>
      <c r="CC31" s="56">
        <f>SUMIFS(TabelaGastos[Valor],TabelaGastos[Método de Pagamento],"*"&amp;$B31&amp;"*",TabelaGastos[Mês de Compra],"&lt;="&amp;CC$1&amp;"",TabelaGastos[Mês Final],"&gt;="&amp;CC$1&amp;"")</f>
        <v>0</v>
      </c>
      <c r="CD31" s="99"/>
      <c r="CE31" s="100"/>
      <c r="CF31" s="99"/>
      <c r="CG31" s="99"/>
      <c r="CH31" s="99"/>
      <c r="CI31" s="101">
        <f t="shared" ref="CI31:CI37" si="35">SUMIFS(C31:CH31,C$4:CH$4,"Planejado")</f>
        <v>0</v>
      </c>
      <c r="CJ31" s="101">
        <f t="shared" ref="CJ31:CJ37" si="36">SUMIFS(C31:CI31,C$4:CI$4,"Realizado")</f>
        <v>0</v>
      </c>
    </row>
    <row r="32" spans="2:104" outlineLevel="1" x14ac:dyDescent="0.3">
      <c r="B32" s="98" t="s">
        <v>107</v>
      </c>
      <c r="C32" s="79"/>
      <c r="D32" s="56">
        <f>SUMIFS(TabelaGastos[Valor],TabelaGastos[Método de Pagamento],"*"&amp;$B32&amp;"*",TabelaGastos[Mês de Compra],"&lt;="&amp;D$1&amp;"",TabelaGastos[Mês Final],"&gt;="&amp;D$1&amp;"")</f>
        <v>100</v>
      </c>
      <c r="E32" s="99"/>
      <c r="F32" s="99"/>
      <c r="G32" s="99"/>
      <c r="H32" s="99"/>
      <c r="I32" s="99"/>
      <c r="J32" s="79"/>
      <c r="K32" s="56">
        <f>SUMIFS(TabelaGastos[Valor],TabelaGastos[Método de Pagamento],"*"&amp;$B32&amp;"*",TabelaGastos[Mês de Compra],"&lt;="&amp;K$1&amp;"",TabelaGastos[Mês Final],"&gt;="&amp;K$1&amp;"")</f>
        <v>100</v>
      </c>
      <c r="L32" s="99"/>
      <c r="M32" s="99"/>
      <c r="N32" s="99"/>
      <c r="O32" s="99"/>
      <c r="P32" s="99"/>
      <c r="Q32" s="79"/>
      <c r="R32" s="56">
        <f>SUMIFS(TabelaGastos[Valor],TabelaGastos[Método de Pagamento],"*"&amp;$B32&amp;"*",TabelaGastos[Mês de Compra],"&lt;="&amp;R$1&amp;"",TabelaGastos[Mês Final],"&gt;="&amp;R$1&amp;"")</f>
        <v>100</v>
      </c>
      <c r="S32" s="99"/>
      <c r="T32" s="99"/>
      <c r="U32" s="99"/>
      <c r="V32" s="99"/>
      <c r="W32" s="99"/>
      <c r="X32" s="79"/>
      <c r="Y32" s="56">
        <f>SUMIFS(TabelaGastos[Valor],TabelaGastos[Método de Pagamento],"*"&amp;$B32&amp;"*",TabelaGastos[Mês de Compra],"&lt;="&amp;Y$1&amp;"",TabelaGastos[Mês Final],"&gt;="&amp;Y$1&amp;"")</f>
        <v>100</v>
      </c>
      <c r="Z32" s="99"/>
      <c r="AA32" s="99"/>
      <c r="AB32" s="99"/>
      <c r="AC32" s="99"/>
      <c r="AD32" s="99"/>
      <c r="AE32" s="79"/>
      <c r="AF32" s="56">
        <f>SUMIFS(TabelaGastos[Valor],TabelaGastos[Método de Pagamento],"*"&amp;$B32&amp;"*",TabelaGastos[Mês de Compra],"&lt;="&amp;AF$1&amp;"",TabelaGastos[Mês Final],"&gt;="&amp;AF$1&amp;"")</f>
        <v>100</v>
      </c>
      <c r="AG32" s="99"/>
      <c r="AH32" s="99"/>
      <c r="AI32" s="99"/>
      <c r="AJ32" s="99"/>
      <c r="AK32" s="99"/>
      <c r="AL32" s="79"/>
      <c r="AM32" s="56">
        <f>SUMIFS(TabelaGastos[Valor],TabelaGastos[Método de Pagamento],"*"&amp;$B32&amp;"*",TabelaGastos[Mês de Compra],"&lt;="&amp;AM$1&amp;"",TabelaGastos[Mês Final],"&gt;="&amp;AM$1&amp;"")</f>
        <v>100</v>
      </c>
      <c r="AN32" s="99"/>
      <c r="AO32" s="99"/>
      <c r="AP32" s="99"/>
      <c r="AQ32" s="99"/>
      <c r="AR32" s="99"/>
      <c r="AS32" s="79"/>
      <c r="AT32" s="56">
        <f>SUMIFS(TabelaGastos[Valor],TabelaGastos[Método de Pagamento],"*"&amp;$B32&amp;"*",TabelaGastos[Mês de Compra],"&lt;="&amp;AT$1&amp;"",TabelaGastos[Mês Final],"&gt;="&amp;AT$1&amp;"")</f>
        <v>100</v>
      </c>
      <c r="AU32" s="99"/>
      <c r="AV32" s="99"/>
      <c r="AW32" s="99"/>
      <c r="AX32" s="99"/>
      <c r="AY32" s="99"/>
      <c r="AZ32" s="79"/>
      <c r="BA32" s="56">
        <f>SUMIFS(TabelaGastos[Valor],TabelaGastos[Método de Pagamento],"*"&amp;$B32&amp;"*",TabelaGastos[Mês de Compra],"&lt;="&amp;BA$1&amp;"",TabelaGastos[Mês Final],"&gt;="&amp;BA$1&amp;"")</f>
        <v>100</v>
      </c>
      <c r="BB32" s="99"/>
      <c r="BC32" s="99"/>
      <c r="BD32" s="99"/>
      <c r="BE32" s="99"/>
      <c r="BF32" s="99"/>
      <c r="BG32" s="79"/>
      <c r="BH32" s="56">
        <f>SUMIFS(TabelaGastos[Valor],TabelaGastos[Método de Pagamento],"*"&amp;$B32&amp;"*",TabelaGastos[Mês de Compra],"&lt;="&amp;BH$1&amp;"",TabelaGastos[Mês Final],"&gt;="&amp;BH$1&amp;"")</f>
        <v>100</v>
      </c>
      <c r="BI32" s="99"/>
      <c r="BJ32" s="99"/>
      <c r="BK32" s="99"/>
      <c r="BL32" s="99"/>
      <c r="BM32" s="99"/>
      <c r="BN32" s="79"/>
      <c r="BO32" s="56">
        <f>SUMIFS(TabelaGastos[Valor],TabelaGastos[Método de Pagamento],"*"&amp;$B32&amp;"*",TabelaGastos[Mês de Compra],"&lt;="&amp;BO$1&amp;"",TabelaGastos[Mês Final],"&gt;="&amp;BO$1&amp;"")</f>
        <v>100</v>
      </c>
      <c r="BP32" s="99"/>
      <c r="BQ32" s="99"/>
      <c r="BR32" s="99"/>
      <c r="BS32" s="99"/>
      <c r="BT32" s="99"/>
      <c r="BU32" s="79"/>
      <c r="BV32" s="56">
        <f>SUMIFS(TabelaGastos[Valor],TabelaGastos[Método de Pagamento],"*"&amp;$B32&amp;"*",TabelaGastos[Mês de Compra],"&lt;="&amp;BV$1&amp;"",TabelaGastos[Mês Final],"&gt;="&amp;BV$1&amp;"")</f>
        <v>100</v>
      </c>
      <c r="BW32" s="99"/>
      <c r="BX32" s="99"/>
      <c r="BY32" s="99"/>
      <c r="BZ32" s="99"/>
      <c r="CA32" s="99"/>
      <c r="CB32" s="79"/>
      <c r="CC32" s="56">
        <f>SUMIFS(TabelaGastos[Valor],TabelaGastos[Método de Pagamento],"*"&amp;$B32&amp;"*",TabelaGastos[Mês de Compra],"&lt;="&amp;CC$1&amp;"",TabelaGastos[Mês Final],"&gt;="&amp;CC$1&amp;"")</f>
        <v>100</v>
      </c>
      <c r="CD32" s="99"/>
      <c r="CE32" s="99"/>
      <c r="CF32" s="99"/>
      <c r="CG32" s="99"/>
      <c r="CH32" s="99"/>
      <c r="CI32" s="101">
        <f t="shared" si="35"/>
        <v>0</v>
      </c>
      <c r="CJ32" s="101">
        <f t="shared" si="36"/>
        <v>1200</v>
      </c>
    </row>
    <row r="33" spans="2:117" outlineLevel="1" x14ac:dyDescent="0.3">
      <c r="B33" s="102" t="s">
        <v>108</v>
      </c>
      <c r="C33" s="79"/>
      <c r="D33" s="56">
        <f>SUMIFS(TabelaGastos[Valor],TabelaGastos[Método de Pagamento],"*"&amp;$B33&amp;"*",TabelaGastos[Mês de Compra],"&lt;="&amp;D$1&amp;"",TabelaGastos[Mês Final],"&gt;="&amp;D$1&amp;"")</f>
        <v>0</v>
      </c>
      <c r="E33" s="99"/>
      <c r="F33" s="99"/>
      <c r="G33" s="99"/>
      <c r="H33" s="99"/>
      <c r="I33" s="99"/>
      <c r="J33" s="79"/>
      <c r="K33" s="56">
        <f>SUMIFS(TabelaGastos[Valor],TabelaGastos[Método de Pagamento],"*"&amp;$B33&amp;"*",TabelaGastos[Mês de Compra],"&lt;="&amp;K$1&amp;"",TabelaGastos[Mês Final],"&gt;="&amp;K$1&amp;"")</f>
        <v>0</v>
      </c>
      <c r="L33" s="99"/>
      <c r="M33" s="99"/>
      <c r="N33" s="99"/>
      <c r="O33" s="99"/>
      <c r="P33" s="99"/>
      <c r="Q33" s="79"/>
      <c r="R33" s="56">
        <f>SUMIFS(TabelaGastos[Valor],TabelaGastos[Método de Pagamento],"*"&amp;$B33&amp;"*",TabelaGastos[Mês de Compra],"&lt;="&amp;R$1&amp;"",TabelaGastos[Mês Final],"&gt;="&amp;R$1&amp;"")</f>
        <v>0</v>
      </c>
      <c r="S33" s="99"/>
      <c r="T33" s="99"/>
      <c r="U33" s="99"/>
      <c r="V33" s="99"/>
      <c r="W33" s="99"/>
      <c r="X33" s="79"/>
      <c r="Y33" s="56">
        <f>SUMIFS(TabelaGastos[Valor],TabelaGastos[Método de Pagamento],"*"&amp;$B33&amp;"*",TabelaGastos[Mês de Compra],"&lt;="&amp;Y$1&amp;"",TabelaGastos[Mês Final],"&gt;="&amp;Y$1&amp;"")</f>
        <v>0</v>
      </c>
      <c r="Z33" s="99"/>
      <c r="AA33" s="99"/>
      <c r="AB33" s="99"/>
      <c r="AC33" s="99"/>
      <c r="AD33" s="99"/>
      <c r="AE33" s="79"/>
      <c r="AF33" s="56">
        <f>SUMIFS(TabelaGastos[Valor],TabelaGastos[Método de Pagamento],"*"&amp;$B33&amp;"*",TabelaGastos[Mês de Compra],"&lt;="&amp;AF$1&amp;"",TabelaGastos[Mês Final],"&gt;="&amp;AF$1&amp;"")</f>
        <v>0</v>
      </c>
      <c r="AG33" s="99"/>
      <c r="AH33" s="99"/>
      <c r="AI33" s="99"/>
      <c r="AJ33" s="99"/>
      <c r="AK33" s="99"/>
      <c r="AL33" s="79"/>
      <c r="AM33" s="56">
        <f>SUMIFS(TabelaGastos[Valor],TabelaGastos[Método de Pagamento],"*"&amp;$B33&amp;"*",TabelaGastos[Mês de Compra],"&lt;="&amp;AM$1&amp;"",TabelaGastos[Mês Final],"&gt;="&amp;AM$1&amp;"")</f>
        <v>0</v>
      </c>
      <c r="AN33" s="99"/>
      <c r="AO33" s="99"/>
      <c r="AP33" s="99"/>
      <c r="AQ33" s="99"/>
      <c r="AR33" s="99"/>
      <c r="AS33" s="79"/>
      <c r="AT33" s="56">
        <f>SUMIFS(TabelaGastos[Valor],TabelaGastos[Método de Pagamento],"*"&amp;$B33&amp;"*",TabelaGastos[Mês de Compra],"&lt;="&amp;AT$1&amp;"",TabelaGastos[Mês Final],"&gt;="&amp;AT$1&amp;"")</f>
        <v>0</v>
      </c>
      <c r="AU33" s="99"/>
      <c r="AV33" s="99"/>
      <c r="AW33" s="99"/>
      <c r="AX33" s="99"/>
      <c r="AY33" s="99"/>
      <c r="AZ33" s="79"/>
      <c r="BA33" s="56">
        <f>SUMIFS(TabelaGastos[Valor],TabelaGastos[Método de Pagamento],"*"&amp;$B33&amp;"*",TabelaGastos[Mês de Compra],"&lt;="&amp;BA$1&amp;"",TabelaGastos[Mês Final],"&gt;="&amp;BA$1&amp;"")</f>
        <v>0</v>
      </c>
      <c r="BB33" s="99"/>
      <c r="BC33" s="99"/>
      <c r="BD33" s="99"/>
      <c r="BE33" s="99"/>
      <c r="BF33" s="99"/>
      <c r="BG33" s="79"/>
      <c r="BH33" s="56">
        <f>SUMIFS(TabelaGastos[Valor],TabelaGastos[Método de Pagamento],"*"&amp;$B33&amp;"*",TabelaGastos[Mês de Compra],"&lt;="&amp;BH$1&amp;"",TabelaGastos[Mês Final],"&gt;="&amp;BH$1&amp;"")</f>
        <v>0</v>
      </c>
      <c r="BI33" s="99"/>
      <c r="BJ33" s="99"/>
      <c r="BK33" s="99"/>
      <c r="BL33" s="99"/>
      <c r="BM33" s="99"/>
      <c r="BN33" s="79"/>
      <c r="BO33" s="56">
        <f>SUMIFS(TabelaGastos[Valor],TabelaGastos[Método de Pagamento],"*"&amp;$B33&amp;"*",TabelaGastos[Mês de Compra],"&lt;="&amp;BO$1&amp;"",TabelaGastos[Mês Final],"&gt;="&amp;BO$1&amp;"")</f>
        <v>0</v>
      </c>
      <c r="BP33" s="99"/>
      <c r="BQ33" s="99"/>
      <c r="BR33" s="99"/>
      <c r="BS33" s="99"/>
      <c r="BT33" s="99"/>
      <c r="BU33" s="79"/>
      <c r="BV33" s="56">
        <f>SUMIFS(TabelaGastos[Valor],TabelaGastos[Método de Pagamento],"*"&amp;$B33&amp;"*",TabelaGastos[Mês de Compra],"&lt;="&amp;BV$1&amp;"",TabelaGastos[Mês Final],"&gt;="&amp;BV$1&amp;"")</f>
        <v>0</v>
      </c>
      <c r="BW33" s="99"/>
      <c r="BX33" s="99"/>
      <c r="BY33" s="99"/>
      <c r="BZ33" s="99"/>
      <c r="CA33" s="99"/>
      <c r="CB33" s="79"/>
      <c r="CC33" s="56">
        <f>SUMIFS(TabelaGastos[Valor],TabelaGastos[Método de Pagamento],"*"&amp;$B33&amp;"*",TabelaGastos[Mês de Compra],"&lt;="&amp;CC$1&amp;"",TabelaGastos[Mês Final],"&gt;="&amp;CC$1&amp;"")</f>
        <v>0</v>
      </c>
      <c r="CD33" s="99"/>
      <c r="CE33" s="99"/>
      <c r="CF33" s="99"/>
      <c r="CG33" s="99"/>
      <c r="CH33" s="99"/>
      <c r="CI33" s="101">
        <f t="shared" si="35"/>
        <v>0</v>
      </c>
      <c r="CJ33" s="101">
        <f t="shared" si="36"/>
        <v>0</v>
      </c>
    </row>
    <row r="34" spans="2:117" outlineLevel="1" x14ac:dyDescent="0.3">
      <c r="B34" s="102" t="s">
        <v>109</v>
      </c>
      <c r="C34" s="79"/>
      <c r="D34" s="56">
        <f>SUMIFS(TabelaGastos[Valor],TabelaGastos[Método de Pagamento],"*"&amp;$B34&amp;"*",TabelaGastos[Mês de Compra],"&lt;="&amp;D$1&amp;"",TabelaGastos[Mês Final],"&gt;="&amp;D$1&amp;"")</f>
        <v>0</v>
      </c>
      <c r="E34" s="99"/>
      <c r="F34" s="100"/>
      <c r="G34" s="99"/>
      <c r="H34" s="99"/>
      <c r="I34" s="99"/>
      <c r="J34" s="79"/>
      <c r="K34" s="56">
        <f>SUMIFS(TabelaGastos[Valor],TabelaGastos[Método de Pagamento],"*"&amp;$B34&amp;"*",TabelaGastos[Mês de Compra],"&lt;="&amp;K$1&amp;"",TabelaGastos[Mês Final],"&gt;="&amp;K$1&amp;"")</f>
        <v>0</v>
      </c>
      <c r="L34" s="99"/>
      <c r="M34" s="100"/>
      <c r="N34" s="99"/>
      <c r="O34" s="99"/>
      <c r="P34" s="99"/>
      <c r="Q34" s="79"/>
      <c r="R34" s="56">
        <f>SUMIFS(TabelaGastos[Valor],TabelaGastos[Método de Pagamento],"*"&amp;$B34&amp;"*",TabelaGastos[Mês de Compra],"&lt;="&amp;R$1&amp;"",TabelaGastos[Mês Final],"&gt;="&amp;R$1&amp;"")</f>
        <v>0</v>
      </c>
      <c r="S34" s="99"/>
      <c r="T34" s="100"/>
      <c r="U34" s="99"/>
      <c r="V34" s="99"/>
      <c r="W34" s="99"/>
      <c r="X34" s="79"/>
      <c r="Y34" s="56">
        <f>SUMIFS(TabelaGastos[Valor],TabelaGastos[Método de Pagamento],"*"&amp;$B34&amp;"*",TabelaGastos[Mês de Compra],"&lt;="&amp;Y$1&amp;"",TabelaGastos[Mês Final],"&gt;="&amp;Y$1&amp;"")</f>
        <v>0</v>
      </c>
      <c r="Z34" s="99"/>
      <c r="AA34" s="100"/>
      <c r="AB34" s="99"/>
      <c r="AC34" s="99"/>
      <c r="AD34" s="99"/>
      <c r="AE34" s="79"/>
      <c r="AF34" s="56">
        <f>SUMIFS(TabelaGastos[Valor],TabelaGastos[Método de Pagamento],"*"&amp;$B34&amp;"*",TabelaGastos[Mês de Compra],"&lt;="&amp;AF$1&amp;"",TabelaGastos[Mês Final],"&gt;="&amp;AF$1&amp;"")</f>
        <v>0</v>
      </c>
      <c r="AG34" s="99"/>
      <c r="AH34" s="100"/>
      <c r="AI34" s="99"/>
      <c r="AJ34" s="99"/>
      <c r="AK34" s="99"/>
      <c r="AL34" s="79"/>
      <c r="AM34" s="56">
        <f>SUMIFS(TabelaGastos[Valor],TabelaGastos[Método de Pagamento],"*"&amp;$B34&amp;"*",TabelaGastos[Mês de Compra],"&lt;="&amp;AM$1&amp;"",TabelaGastos[Mês Final],"&gt;="&amp;AM$1&amp;"")</f>
        <v>0</v>
      </c>
      <c r="AN34" s="99"/>
      <c r="AO34" s="100"/>
      <c r="AP34" s="99"/>
      <c r="AQ34" s="99"/>
      <c r="AR34" s="99"/>
      <c r="AS34" s="79"/>
      <c r="AT34" s="56">
        <f>SUMIFS(TabelaGastos[Valor],TabelaGastos[Método de Pagamento],"*"&amp;$B34&amp;"*",TabelaGastos[Mês de Compra],"&lt;="&amp;AT$1&amp;"",TabelaGastos[Mês Final],"&gt;="&amp;AT$1&amp;"")</f>
        <v>0</v>
      </c>
      <c r="AU34" s="99"/>
      <c r="AV34" s="100"/>
      <c r="AW34" s="99"/>
      <c r="AX34" s="99"/>
      <c r="AY34" s="99"/>
      <c r="AZ34" s="79"/>
      <c r="BA34" s="56">
        <f>SUMIFS(TabelaGastos[Valor],TabelaGastos[Método de Pagamento],"*"&amp;$B34&amp;"*",TabelaGastos[Mês de Compra],"&lt;="&amp;BA$1&amp;"",TabelaGastos[Mês Final],"&gt;="&amp;BA$1&amp;"")</f>
        <v>0</v>
      </c>
      <c r="BB34" s="99"/>
      <c r="BC34" s="100"/>
      <c r="BD34" s="99"/>
      <c r="BE34" s="99"/>
      <c r="BF34" s="99"/>
      <c r="BG34" s="79"/>
      <c r="BH34" s="56">
        <f>SUMIFS(TabelaGastos[Valor],TabelaGastos[Método de Pagamento],"*"&amp;$B34&amp;"*",TabelaGastos[Mês de Compra],"&lt;="&amp;BH$1&amp;"",TabelaGastos[Mês Final],"&gt;="&amp;BH$1&amp;"")</f>
        <v>0</v>
      </c>
      <c r="BI34" s="99"/>
      <c r="BJ34" s="100"/>
      <c r="BK34" s="99"/>
      <c r="BL34" s="99"/>
      <c r="BM34" s="99"/>
      <c r="BN34" s="79"/>
      <c r="BO34" s="56">
        <f>SUMIFS(TabelaGastos[Valor],TabelaGastos[Método de Pagamento],"*"&amp;$B34&amp;"*",TabelaGastos[Mês de Compra],"&lt;="&amp;BO$1&amp;"",TabelaGastos[Mês Final],"&gt;="&amp;BO$1&amp;"")</f>
        <v>0</v>
      </c>
      <c r="BP34" s="99"/>
      <c r="BQ34" s="100"/>
      <c r="BR34" s="99"/>
      <c r="BS34" s="99"/>
      <c r="BT34" s="99"/>
      <c r="BU34" s="79"/>
      <c r="BV34" s="56">
        <f>SUMIFS(TabelaGastos[Valor],TabelaGastos[Método de Pagamento],"*"&amp;$B34&amp;"*",TabelaGastos[Mês de Compra],"&lt;="&amp;BV$1&amp;"",TabelaGastos[Mês Final],"&gt;="&amp;BV$1&amp;"")</f>
        <v>0</v>
      </c>
      <c r="BW34" s="99"/>
      <c r="BX34" s="100"/>
      <c r="BY34" s="99"/>
      <c r="BZ34" s="99"/>
      <c r="CA34" s="99"/>
      <c r="CB34" s="79"/>
      <c r="CC34" s="56">
        <f>SUMIFS(TabelaGastos[Valor],TabelaGastos[Método de Pagamento],"*"&amp;$B34&amp;"*",TabelaGastos[Mês de Compra],"&lt;="&amp;CC$1&amp;"",TabelaGastos[Mês Final],"&gt;="&amp;CC$1&amp;"")</f>
        <v>0</v>
      </c>
      <c r="CD34" s="99"/>
      <c r="CE34" s="100"/>
      <c r="CF34" s="99"/>
      <c r="CG34" s="99"/>
      <c r="CH34" s="99"/>
      <c r="CI34" s="101">
        <f t="shared" si="35"/>
        <v>0</v>
      </c>
      <c r="CJ34" s="101">
        <f t="shared" si="36"/>
        <v>0</v>
      </c>
    </row>
    <row r="35" spans="2:117" outlineLevel="1" x14ac:dyDescent="0.3">
      <c r="B35" s="102" t="s">
        <v>110</v>
      </c>
      <c r="C35" s="79"/>
      <c r="D35" s="56">
        <f>SUMIFS(TabelaGastos[Valor],TabelaGastos[Método de Pagamento],"*"&amp;$B35&amp;"*",TabelaGastos[Mês de Compra],"&lt;="&amp;D$1&amp;"",TabelaGastos[Mês Final],"&gt;="&amp;D$1&amp;"")</f>
        <v>0</v>
      </c>
      <c r="E35" s="99"/>
      <c r="F35" s="99"/>
      <c r="G35" s="99"/>
      <c r="H35" s="99"/>
      <c r="I35" s="99"/>
      <c r="J35" s="79"/>
      <c r="K35" s="56">
        <f>SUMIFS(TabelaGastos[Valor],TabelaGastos[Método de Pagamento],"*"&amp;$B35&amp;"*",TabelaGastos[Mês de Compra],"&lt;="&amp;K$1&amp;"",TabelaGastos[Mês Final],"&gt;="&amp;K$1&amp;"")</f>
        <v>0</v>
      </c>
      <c r="L35" s="99"/>
      <c r="M35" s="99"/>
      <c r="N35" s="99"/>
      <c r="O35" s="99"/>
      <c r="P35" s="99"/>
      <c r="Q35" s="79"/>
      <c r="R35" s="56">
        <f>SUMIFS(TabelaGastos[Valor],TabelaGastos[Método de Pagamento],"*"&amp;$B35&amp;"*",TabelaGastos[Mês de Compra],"&lt;="&amp;R$1&amp;"",TabelaGastos[Mês Final],"&gt;="&amp;R$1&amp;"")</f>
        <v>0</v>
      </c>
      <c r="S35" s="99"/>
      <c r="T35" s="99"/>
      <c r="U35" s="99"/>
      <c r="V35" s="99"/>
      <c r="W35" s="99"/>
      <c r="X35" s="79"/>
      <c r="Y35" s="56">
        <f>SUMIFS(TabelaGastos[Valor],TabelaGastos[Método de Pagamento],"*"&amp;$B35&amp;"*",TabelaGastos[Mês de Compra],"&lt;="&amp;Y$1&amp;"",TabelaGastos[Mês Final],"&gt;="&amp;Y$1&amp;"")</f>
        <v>0</v>
      </c>
      <c r="Z35" s="99"/>
      <c r="AA35" s="99"/>
      <c r="AB35" s="99"/>
      <c r="AC35" s="99"/>
      <c r="AD35" s="99"/>
      <c r="AE35" s="79"/>
      <c r="AF35" s="56">
        <f>SUMIFS(TabelaGastos[Valor],TabelaGastos[Método de Pagamento],"*"&amp;$B35&amp;"*",TabelaGastos[Mês de Compra],"&lt;="&amp;AF$1&amp;"",TabelaGastos[Mês Final],"&gt;="&amp;AF$1&amp;"")</f>
        <v>0</v>
      </c>
      <c r="AG35" s="99"/>
      <c r="AH35" s="99"/>
      <c r="AI35" s="99"/>
      <c r="AJ35" s="99"/>
      <c r="AK35" s="99"/>
      <c r="AL35" s="79"/>
      <c r="AM35" s="56">
        <f>SUMIFS(TabelaGastos[Valor],TabelaGastos[Método de Pagamento],"*"&amp;$B35&amp;"*",TabelaGastos[Mês de Compra],"&lt;="&amp;AM$1&amp;"",TabelaGastos[Mês Final],"&gt;="&amp;AM$1&amp;"")</f>
        <v>0</v>
      </c>
      <c r="AN35" s="99"/>
      <c r="AO35" s="99"/>
      <c r="AP35" s="99"/>
      <c r="AQ35" s="99"/>
      <c r="AR35" s="99"/>
      <c r="AS35" s="79"/>
      <c r="AT35" s="56">
        <f>SUMIFS(TabelaGastos[Valor],TabelaGastos[Método de Pagamento],"*"&amp;$B35&amp;"*",TabelaGastos[Mês de Compra],"&lt;="&amp;AT$1&amp;"",TabelaGastos[Mês Final],"&gt;="&amp;AT$1&amp;"")</f>
        <v>0</v>
      </c>
      <c r="AU35" s="99"/>
      <c r="AV35" s="99"/>
      <c r="AW35" s="99"/>
      <c r="AX35" s="99"/>
      <c r="AY35" s="99"/>
      <c r="AZ35" s="79"/>
      <c r="BA35" s="56">
        <f>SUMIFS(TabelaGastos[Valor],TabelaGastos[Método de Pagamento],"*"&amp;$B35&amp;"*",TabelaGastos[Mês de Compra],"&lt;="&amp;BA$1&amp;"",TabelaGastos[Mês Final],"&gt;="&amp;BA$1&amp;"")</f>
        <v>0</v>
      </c>
      <c r="BB35" s="99"/>
      <c r="BC35" s="99"/>
      <c r="BD35" s="99"/>
      <c r="BE35" s="99"/>
      <c r="BF35" s="99"/>
      <c r="BG35" s="79"/>
      <c r="BH35" s="56">
        <f>SUMIFS(TabelaGastos[Valor],TabelaGastos[Método de Pagamento],"*"&amp;$B35&amp;"*",TabelaGastos[Mês de Compra],"&lt;="&amp;BH$1&amp;"",TabelaGastos[Mês Final],"&gt;="&amp;BH$1&amp;"")</f>
        <v>0</v>
      </c>
      <c r="BI35" s="99"/>
      <c r="BJ35" s="99"/>
      <c r="BK35" s="99"/>
      <c r="BL35" s="99"/>
      <c r="BM35" s="99"/>
      <c r="BN35" s="79"/>
      <c r="BO35" s="56">
        <f>SUMIFS(TabelaGastos[Valor],TabelaGastos[Método de Pagamento],"*"&amp;$B35&amp;"*",TabelaGastos[Mês de Compra],"&lt;="&amp;BO$1&amp;"",TabelaGastos[Mês Final],"&gt;="&amp;BO$1&amp;"")</f>
        <v>0</v>
      </c>
      <c r="BP35" s="99"/>
      <c r="BQ35" s="99"/>
      <c r="BR35" s="99"/>
      <c r="BS35" s="99"/>
      <c r="BT35" s="99"/>
      <c r="BU35" s="79"/>
      <c r="BV35" s="56">
        <f>SUMIFS(TabelaGastos[Valor],TabelaGastos[Método de Pagamento],"*"&amp;$B35&amp;"*",TabelaGastos[Mês de Compra],"&lt;="&amp;BV$1&amp;"",TabelaGastos[Mês Final],"&gt;="&amp;BV$1&amp;"")</f>
        <v>0</v>
      </c>
      <c r="BW35" s="99"/>
      <c r="BX35" s="99"/>
      <c r="BY35" s="99"/>
      <c r="BZ35" s="99"/>
      <c r="CA35" s="99"/>
      <c r="CB35" s="79"/>
      <c r="CC35" s="56">
        <f>SUMIFS(TabelaGastos[Valor],TabelaGastos[Método de Pagamento],"*"&amp;$B35&amp;"*",TabelaGastos[Mês de Compra],"&lt;="&amp;CC$1&amp;"",TabelaGastos[Mês Final],"&gt;="&amp;CC$1&amp;"")</f>
        <v>0</v>
      </c>
      <c r="CD35" s="99"/>
      <c r="CE35" s="99"/>
      <c r="CF35" s="99"/>
      <c r="CG35" s="99"/>
      <c r="CH35" s="99"/>
      <c r="CI35" s="101">
        <f t="shared" si="35"/>
        <v>0</v>
      </c>
      <c r="CJ35" s="101">
        <f t="shared" si="36"/>
        <v>0</v>
      </c>
    </row>
    <row r="36" spans="2:117" outlineLevel="1" x14ac:dyDescent="0.3">
      <c r="B36" s="102" t="s">
        <v>87</v>
      </c>
      <c r="C36" s="79"/>
      <c r="D36" s="56">
        <f>SUMIFS(TabelaGastos[Valor],TabelaGastos[Método de Pagamento],"*"&amp;$B36&amp;"*",TabelaGastos[Mês de Compra],"&lt;="&amp;D$1&amp;"",TabelaGastos[Mês Final],"&gt;="&amp;D$1&amp;"")</f>
        <v>0</v>
      </c>
      <c r="E36" s="99"/>
      <c r="F36" s="99"/>
      <c r="G36" s="99"/>
      <c r="H36" s="99"/>
      <c r="I36" s="99"/>
      <c r="J36" s="79"/>
      <c r="K36" s="56">
        <f>SUMIFS(TabelaGastos[Valor],TabelaGastos[Método de Pagamento],"*"&amp;$B36&amp;"*",TabelaGastos[Mês de Compra],"&lt;="&amp;K$1&amp;"",TabelaGastos[Mês Final],"&gt;="&amp;K$1&amp;"")</f>
        <v>0</v>
      </c>
      <c r="L36" s="99"/>
      <c r="M36" s="99"/>
      <c r="N36" s="99"/>
      <c r="O36" s="99"/>
      <c r="P36" s="99"/>
      <c r="Q36" s="79"/>
      <c r="R36" s="56">
        <f>SUMIFS(TabelaGastos[Valor],TabelaGastos[Método de Pagamento],"*"&amp;$B36&amp;"*",TabelaGastos[Mês de Compra],"&lt;="&amp;R$1&amp;"",TabelaGastos[Mês Final],"&gt;="&amp;R$1&amp;"")</f>
        <v>0</v>
      </c>
      <c r="S36" s="99"/>
      <c r="T36" s="99"/>
      <c r="U36" s="99"/>
      <c r="V36" s="99"/>
      <c r="W36" s="99"/>
      <c r="X36" s="79"/>
      <c r="Y36" s="56">
        <f>SUMIFS(TabelaGastos[Valor],TabelaGastos[Método de Pagamento],"*"&amp;$B36&amp;"*",TabelaGastos[Mês de Compra],"&lt;="&amp;Y$1&amp;"",TabelaGastos[Mês Final],"&gt;="&amp;Y$1&amp;"")</f>
        <v>0</v>
      </c>
      <c r="Z36" s="99"/>
      <c r="AA36" s="99"/>
      <c r="AB36" s="99"/>
      <c r="AC36" s="99"/>
      <c r="AD36" s="99"/>
      <c r="AE36" s="79"/>
      <c r="AF36" s="56">
        <f>SUMIFS(TabelaGastos[Valor],TabelaGastos[Método de Pagamento],"*"&amp;$B36&amp;"*",TabelaGastos[Mês de Compra],"&lt;="&amp;AF$1&amp;"",TabelaGastos[Mês Final],"&gt;="&amp;AF$1&amp;"")</f>
        <v>0</v>
      </c>
      <c r="AG36" s="99"/>
      <c r="AH36" s="99"/>
      <c r="AI36" s="99"/>
      <c r="AJ36" s="99"/>
      <c r="AK36" s="99"/>
      <c r="AL36" s="79"/>
      <c r="AM36" s="56">
        <f>SUMIFS(TabelaGastos[Valor],TabelaGastos[Método de Pagamento],"*"&amp;$B36&amp;"*",TabelaGastos[Mês de Compra],"&lt;="&amp;AM$1&amp;"",TabelaGastos[Mês Final],"&gt;="&amp;AM$1&amp;"")</f>
        <v>0</v>
      </c>
      <c r="AN36" s="99"/>
      <c r="AO36" s="99"/>
      <c r="AP36" s="99"/>
      <c r="AQ36" s="99"/>
      <c r="AR36" s="99"/>
      <c r="AS36" s="79"/>
      <c r="AT36" s="56">
        <f>SUMIFS(TabelaGastos[Valor],TabelaGastos[Método de Pagamento],"*"&amp;$B36&amp;"*",TabelaGastos[Mês de Compra],"&lt;="&amp;AT$1&amp;"",TabelaGastos[Mês Final],"&gt;="&amp;AT$1&amp;"")</f>
        <v>0</v>
      </c>
      <c r="AU36" s="99"/>
      <c r="AV36" s="99"/>
      <c r="AW36" s="99"/>
      <c r="AX36" s="99"/>
      <c r="AY36" s="99"/>
      <c r="AZ36" s="79"/>
      <c r="BA36" s="56">
        <f>SUMIFS(TabelaGastos[Valor],TabelaGastos[Método de Pagamento],"*"&amp;$B36&amp;"*",TabelaGastos[Mês de Compra],"&lt;="&amp;BA$1&amp;"",TabelaGastos[Mês Final],"&gt;="&amp;BA$1&amp;"")</f>
        <v>0</v>
      </c>
      <c r="BB36" s="99"/>
      <c r="BC36" s="99"/>
      <c r="BD36" s="99"/>
      <c r="BE36" s="99"/>
      <c r="BF36" s="99"/>
      <c r="BG36" s="79"/>
      <c r="BH36" s="56">
        <f>SUMIFS(TabelaGastos[Valor],TabelaGastos[Método de Pagamento],"*"&amp;$B36&amp;"*",TabelaGastos[Mês de Compra],"&lt;="&amp;BH$1&amp;"",TabelaGastos[Mês Final],"&gt;="&amp;BH$1&amp;"")</f>
        <v>0</v>
      </c>
      <c r="BI36" s="99"/>
      <c r="BJ36" s="99"/>
      <c r="BK36" s="99"/>
      <c r="BL36" s="99"/>
      <c r="BM36" s="99"/>
      <c r="BN36" s="79"/>
      <c r="BO36" s="56">
        <f>SUMIFS(TabelaGastos[Valor],TabelaGastos[Método de Pagamento],"*"&amp;$B36&amp;"*",TabelaGastos[Mês de Compra],"&lt;="&amp;BO$1&amp;"",TabelaGastos[Mês Final],"&gt;="&amp;BO$1&amp;"")</f>
        <v>0</v>
      </c>
      <c r="BP36" s="99"/>
      <c r="BQ36" s="99"/>
      <c r="BR36" s="99"/>
      <c r="BS36" s="99"/>
      <c r="BT36" s="99"/>
      <c r="BU36" s="79"/>
      <c r="BV36" s="56">
        <f>SUMIFS(TabelaGastos[Valor],TabelaGastos[Método de Pagamento],"*"&amp;$B36&amp;"*",TabelaGastos[Mês de Compra],"&lt;="&amp;BV$1&amp;"",TabelaGastos[Mês Final],"&gt;="&amp;BV$1&amp;"")</f>
        <v>0</v>
      </c>
      <c r="BW36" s="99"/>
      <c r="BX36" s="99"/>
      <c r="BY36" s="99"/>
      <c r="BZ36" s="99"/>
      <c r="CA36" s="99"/>
      <c r="CB36" s="79"/>
      <c r="CC36" s="56">
        <f>SUMIFS(TabelaGastos[Valor],TabelaGastos[Método de Pagamento],"*"&amp;$B36&amp;"*",TabelaGastos[Mês de Compra],"&lt;="&amp;CC$1&amp;"",TabelaGastos[Mês Final],"&gt;="&amp;CC$1&amp;"")</f>
        <v>0</v>
      </c>
      <c r="CD36" s="99"/>
      <c r="CE36" s="99"/>
      <c r="CF36" s="99"/>
      <c r="CG36" s="99"/>
      <c r="CH36" s="99"/>
      <c r="CI36" s="101">
        <f t="shared" si="35"/>
        <v>0</v>
      </c>
      <c r="CJ36" s="101">
        <f t="shared" si="36"/>
        <v>0</v>
      </c>
    </row>
    <row r="37" spans="2:117" ht="14.25" customHeight="1" outlineLevel="1" thickBot="1" x14ac:dyDescent="0.35">
      <c r="B37" s="102" t="s">
        <v>111</v>
      </c>
      <c r="C37" s="79"/>
      <c r="D37" s="56">
        <f>SUMIFS(TabelaGastos[Valor],TabelaGastos[Método de Pagamento],"*"&amp;$B37&amp;"*",TabelaGastos[Mês de Compra],"&lt;="&amp;D$1&amp;"",TabelaGastos[Mês Final],"&gt;="&amp;D$1&amp;"")</f>
        <v>0</v>
      </c>
      <c r="E37" s="103"/>
      <c r="F37" s="104"/>
      <c r="G37" s="103"/>
      <c r="H37" s="103"/>
      <c r="I37" s="103"/>
      <c r="J37" s="79"/>
      <c r="K37" s="56">
        <f>SUMIFS(TabelaGastos[Valor],TabelaGastos[Método de Pagamento],"*"&amp;$B37&amp;"*",TabelaGastos[Mês de Compra],"&lt;="&amp;K$1&amp;"",TabelaGastos[Mês Final],"&gt;="&amp;K$1&amp;"")</f>
        <v>0</v>
      </c>
      <c r="L37" s="103"/>
      <c r="M37" s="104"/>
      <c r="N37" s="103"/>
      <c r="O37" s="103"/>
      <c r="P37" s="103"/>
      <c r="Q37" s="79"/>
      <c r="R37" s="56">
        <f>SUMIFS(TabelaGastos[Valor],TabelaGastos[Método de Pagamento],"*"&amp;$B37&amp;"*",TabelaGastos[Mês de Compra],"&lt;="&amp;R$1&amp;"",TabelaGastos[Mês Final],"&gt;="&amp;R$1&amp;"")</f>
        <v>0</v>
      </c>
      <c r="S37" s="103"/>
      <c r="T37" s="104"/>
      <c r="U37" s="103"/>
      <c r="V37" s="103"/>
      <c r="W37" s="103"/>
      <c r="X37" s="79"/>
      <c r="Y37" s="56">
        <f>SUMIFS(TabelaGastos[Valor],TabelaGastos[Método de Pagamento],"*"&amp;$B37&amp;"*",TabelaGastos[Mês de Compra],"&lt;="&amp;Y$1&amp;"",TabelaGastos[Mês Final],"&gt;="&amp;Y$1&amp;"")</f>
        <v>0</v>
      </c>
      <c r="Z37" s="103"/>
      <c r="AA37" s="104"/>
      <c r="AB37" s="103"/>
      <c r="AC37" s="103"/>
      <c r="AD37" s="103"/>
      <c r="AE37" s="79"/>
      <c r="AF37" s="56">
        <f>SUMIFS(TabelaGastos[Valor],TabelaGastos[Método de Pagamento],"*"&amp;$B37&amp;"*",TabelaGastos[Mês de Compra],"&lt;="&amp;AF$1&amp;"",TabelaGastos[Mês Final],"&gt;="&amp;AF$1&amp;"")</f>
        <v>0</v>
      </c>
      <c r="AG37" s="103"/>
      <c r="AH37" s="104"/>
      <c r="AI37" s="103"/>
      <c r="AJ37" s="103"/>
      <c r="AK37" s="103"/>
      <c r="AL37" s="79"/>
      <c r="AM37" s="56">
        <f>SUMIFS(TabelaGastos[Valor],TabelaGastos[Método de Pagamento],"*"&amp;$B37&amp;"*",TabelaGastos[Mês de Compra],"&lt;="&amp;AM$1&amp;"",TabelaGastos[Mês Final],"&gt;="&amp;AM$1&amp;"")</f>
        <v>0</v>
      </c>
      <c r="AN37" s="103"/>
      <c r="AO37" s="104"/>
      <c r="AP37" s="103"/>
      <c r="AQ37" s="103"/>
      <c r="AR37" s="103"/>
      <c r="AS37" s="79"/>
      <c r="AT37" s="56">
        <f>SUMIFS(TabelaGastos[Valor],TabelaGastos[Método de Pagamento],"*"&amp;$B37&amp;"*",TabelaGastos[Mês de Compra],"&lt;="&amp;AT$1&amp;"",TabelaGastos[Mês Final],"&gt;="&amp;AT$1&amp;"")</f>
        <v>0</v>
      </c>
      <c r="AU37" s="103"/>
      <c r="AV37" s="104"/>
      <c r="AW37" s="103"/>
      <c r="AX37" s="103"/>
      <c r="AY37" s="103"/>
      <c r="AZ37" s="79"/>
      <c r="BA37" s="56">
        <f>SUMIFS(TabelaGastos[Valor],TabelaGastos[Método de Pagamento],"*"&amp;$B37&amp;"*",TabelaGastos[Mês de Compra],"&lt;="&amp;BA$1&amp;"",TabelaGastos[Mês Final],"&gt;="&amp;BA$1&amp;"")</f>
        <v>0</v>
      </c>
      <c r="BB37" s="103"/>
      <c r="BC37" s="104"/>
      <c r="BD37" s="103"/>
      <c r="BE37" s="103"/>
      <c r="BF37" s="103"/>
      <c r="BG37" s="79"/>
      <c r="BH37" s="56">
        <f>SUMIFS(TabelaGastos[Valor],TabelaGastos[Método de Pagamento],"*"&amp;$B37&amp;"*",TabelaGastos[Mês de Compra],"&lt;="&amp;BH$1&amp;"",TabelaGastos[Mês Final],"&gt;="&amp;BH$1&amp;"")</f>
        <v>0</v>
      </c>
      <c r="BI37" s="103"/>
      <c r="BJ37" s="104"/>
      <c r="BK37" s="103"/>
      <c r="BL37" s="103"/>
      <c r="BM37" s="103"/>
      <c r="BN37" s="79"/>
      <c r="BO37" s="56">
        <f>SUMIFS(TabelaGastos[Valor],TabelaGastos[Método de Pagamento],"*"&amp;$B37&amp;"*",TabelaGastos[Mês de Compra],"&lt;="&amp;BO$1&amp;"",TabelaGastos[Mês Final],"&gt;="&amp;BO$1&amp;"")</f>
        <v>0</v>
      </c>
      <c r="BP37" s="103"/>
      <c r="BQ37" s="104"/>
      <c r="BR37" s="103"/>
      <c r="BS37" s="103"/>
      <c r="BT37" s="103"/>
      <c r="BU37" s="79"/>
      <c r="BV37" s="56">
        <f>SUMIFS(TabelaGastos[Valor],TabelaGastos[Método de Pagamento],"*"&amp;$B37&amp;"*",TabelaGastos[Mês de Compra],"&lt;="&amp;BV$1&amp;"",TabelaGastos[Mês Final],"&gt;="&amp;BV$1&amp;"")</f>
        <v>0</v>
      </c>
      <c r="BW37" s="103"/>
      <c r="BX37" s="104"/>
      <c r="BY37" s="103"/>
      <c r="BZ37" s="103"/>
      <c r="CA37" s="103"/>
      <c r="CB37" s="79"/>
      <c r="CC37" s="56">
        <f>SUMIFS(TabelaGastos[Valor],TabelaGastos[Método de Pagamento],"*"&amp;$B37&amp;"*",TabelaGastos[Mês de Compra],"&lt;="&amp;CC$1&amp;"",TabelaGastos[Mês Final],"&gt;="&amp;CC$1&amp;"")</f>
        <v>0</v>
      </c>
      <c r="CD37" s="103"/>
      <c r="CE37" s="104"/>
      <c r="CF37" s="103"/>
      <c r="CG37" s="103"/>
      <c r="CH37" s="103"/>
      <c r="CI37" s="101">
        <f t="shared" si="35"/>
        <v>0</v>
      </c>
      <c r="CJ37" s="101">
        <f t="shared" si="36"/>
        <v>0</v>
      </c>
    </row>
    <row r="38" spans="2:117" ht="15" outlineLevel="1" thickBot="1" x14ac:dyDescent="0.35">
      <c r="B38" s="95" t="s">
        <v>16</v>
      </c>
      <c r="C38" s="105">
        <f>SUM(C37:C37)</f>
        <v>0</v>
      </c>
      <c r="D38" s="105">
        <f>SUM(D31:D37)</f>
        <v>100</v>
      </c>
      <c r="E38" s="105">
        <f>SUM(E31:E37)</f>
        <v>0</v>
      </c>
      <c r="F38" s="105">
        <f>SUM(F31:F37)</f>
        <v>0</v>
      </c>
      <c r="G38" s="105">
        <f>SUM(G31:G37)</f>
        <v>0</v>
      </c>
      <c r="H38" s="105">
        <f>SUM(H37:H37)</f>
        <v>0</v>
      </c>
      <c r="I38" s="105">
        <f>SUM(I37:I37)</f>
        <v>0</v>
      </c>
      <c r="J38" s="105">
        <f>SUM(J37:J37)</f>
        <v>0</v>
      </c>
      <c r="K38" s="105">
        <f>SUM(K31:K37)</f>
        <v>100</v>
      </c>
      <c r="L38" s="105">
        <f>SUM(L31:L37)</f>
        <v>0</v>
      </c>
      <c r="M38" s="105">
        <f>SUM(M31:M37)</f>
        <v>0</v>
      </c>
      <c r="N38" s="105">
        <f>SUM(N31:N37)</f>
        <v>0</v>
      </c>
      <c r="O38" s="105">
        <f>SUM(O37:O37)</f>
        <v>0</v>
      </c>
      <c r="P38" s="105">
        <f>SUM(P37:P37)</f>
        <v>0</v>
      </c>
      <c r="Q38" s="105">
        <f>SUM(Q37:Q37)</f>
        <v>0</v>
      </c>
      <c r="R38" s="105">
        <f>SUM(R31:R37)</f>
        <v>100</v>
      </c>
      <c r="S38" s="105">
        <f>SUM(S31:S37)</f>
        <v>0</v>
      </c>
      <c r="T38" s="105">
        <f>SUM(T31:T37)</f>
        <v>0</v>
      </c>
      <c r="U38" s="105">
        <f>SUM(U31:U37)</f>
        <v>0</v>
      </c>
      <c r="V38" s="105">
        <f>SUM(V37:V37)</f>
        <v>0</v>
      </c>
      <c r="W38" s="105">
        <f>SUM(W37:W37)</f>
        <v>0</v>
      </c>
      <c r="X38" s="105">
        <f>SUM(X37:X37)</f>
        <v>0</v>
      </c>
      <c r="Y38" s="105">
        <f>SUM(Y31:Y37)</f>
        <v>100</v>
      </c>
      <c r="Z38" s="105">
        <f>SUM(Z31:Z37)</f>
        <v>0</v>
      </c>
      <c r="AA38" s="105">
        <f>SUM(AA31:AA37)</f>
        <v>0</v>
      </c>
      <c r="AB38" s="105">
        <f>SUM(AB31:AB37)</f>
        <v>0</v>
      </c>
      <c r="AC38" s="105">
        <f>SUM(AC37:AC37)</f>
        <v>0</v>
      </c>
      <c r="AD38" s="105">
        <f>SUM(AD37:AD37)</f>
        <v>0</v>
      </c>
      <c r="AE38" s="105">
        <f>SUM(AE37:AE37)</f>
        <v>0</v>
      </c>
      <c r="AF38" s="105">
        <f>SUM(AF31:AF37)</f>
        <v>100</v>
      </c>
      <c r="AG38" s="105">
        <f>SUM(AG31:AG37)</f>
        <v>0</v>
      </c>
      <c r="AH38" s="105">
        <f>SUM(AH31:AH37)</f>
        <v>0</v>
      </c>
      <c r="AI38" s="105">
        <f>SUM(AI31:AI37)</f>
        <v>0</v>
      </c>
      <c r="AJ38" s="105">
        <f>SUM(AJ37:AJ37)</f>
        <v>0</v>
      </c>
      <c r="AK38" s="105">
        <f>SUM(AK37:AK37)</f>
        <v>0</v>
      </c>
      <c r="AL38" s="105">
        <f>SUM(AL37:AL37)</f>
        <v>0</v>
      </c>
      <c r="AM38" s="105">
        <f>SUM(AM31:AM37)</f>
        <v>100</v>
      </c>
      <c r="AN38" s="105">
        <f>SUM(AN31:AN37)</f>
        <v>0</v>
      </c>
      <c r="AO38" s="105">
        <f>SUM(AO31:AO37)</f>
        <v>0</v>
      </c>
      <c r="AP38" s="105">
        <f>SUM(AP31:AP37)</f>
        <v>0</v>
      </c>
      <c r="AQ38" s="105">
        <f>SUM(AQ37:AQ37)</f>
        <v>0</v>
      </c>
      <c r="AR38" s="105">
        <f>SUM(AR37:AR37)</f>
        <v>0</v>
      </c>
      <c r="AS38" s="105">
        <f>SUM(AS37:AS37)</f>
        <v>0</v>
      </c>
      <c r="AT38" s="105">
        <f>SUM(AT31:AT37)</f>
        <v>100</v>
      </c>
      <c r="AU38" s="105">
        <f>SUM(AU31:AU37)</f>
        <v>0</v>
      </c>
      <c r="AV38" s="105">
        <f>SUM(AV31:AV37)</f>
        <v>0</v>
      </c>
      <c r="AW38" s="105">
        <f>SUM(AW31:AW37)</f>
        <v>0</v>
      </c>
      <c r="AX38" s="105">
        <f>SUM(AX37:AX37)</f>
        <v>0</v>
      </c>
      <c r="AY38" s="105">
        <f>SUM(AY37:AY37)</f>
        <v>0</v>
      </c>
      <c r="AZ38" s="105">
        <f>SUM(AZ37:AZ37)</f>
        <v>0</v>
      </c>
      <c r="BA38" s="105">
        <f>SUM(BA31:BA37)</f>
        <v>100</v>
      </c>
      <c r="BB38" s="105">
        <f>SUM(BB31:BB37)</f>
        <v>0</v>
      </c>
      <c r="BC38" s="105">
        <f>SUM(BC31:BC37)</f>
        <v>0</v>
      </c>
      <c r="BD38" s="105">
        <f>SUM(BD31:BD37)</f>
        <v>0</v>
      </c>
      <c r="BE38" s="105">
        <f>SUM(BE37:BE37)</f>
        <v>0</v>
      </c>
      <c r="BF38" s="105">
        <f>SUM(BF37:BF37)</f>
        <v>0</v>
      </c>
      <c r="BG38" s="105">
        <f>SUM(BG37:BG37)</f>
        <v>0</v>
      </c>
      <c r="BH38" s="105">
        <f>SUM(BH31:BH37)</f>
        <v>100</v>
      </c>
      <c r="BI38" s="105">
        <f>SUM(BI31:BI37)</f>
        <v>0</v>
      </c>
      <c r="BJ38" s="105">
        <f>SUM(BJ31:BJ37)</f>
        <v>0</v>
      </c>
      <c r="BK38" s="105">
        <f>SUM(BK31:BK37)</f>
        <v>0</v>
      </c>
      <c r="BL38" s="105">
        <f>SUM(BL37:BL37)</f>
        <v>0</v>
      </c>
      <c r="BM38" s="105">
        <f>SUM(BM37:BM37)</f>
        <v>0</v>
      </c>
      <c r="BN38" s="105">
        <f>SUM(BN37:BN37)</f>
        <v>0</v>
      </c>
      <c r="BO38" s="105">
        <f>SUM(BO31:BO37)</f>
        <v>100</v>
      </c>
      <c r="BP38" s="105">
        <f>SUM(BP31:BP37)</f>
        <v>0</v>
      </c>
      <c r="BQ38" s="105">
        <f>SUM(BQ31:BQ37)</f>
        <v>0</v>
      </c>
      <c r="BR38" s="105">
        <f>SUM(BR31:BR37)</f>
        <v>0</v>
      </c>
      <c r="BS38" s="105">
        <f>SUM(BS37:BS37)</f>
        <v>0</v>
      </c>
      <c r="BT38" s="105">
        <f>SUM(BT37:BT37)</f>
        <v>0</v>
      </c>
      <c r="BU38" s="105">
        <f>SUM(BU37:BU37)</f>
        <v>0</v>
      </c>
      <c r="BV38" s="105">
        <f>SUM(BV31:BV37)</f>
        <v>100</v>
      </c>
      <c r="BW38" s="105">
        <f>SUM(BW31:BW37)</f>
        <v>0</v>
      </c>
      <c r="BX38" s="105">
        <f>SUM(BX31:BX37)</f>
        <v>0</v>
      </c>
      <c r="BY38" s="105">
        <f>SUM(BY31:BY37)</f>
        <v>0</v>
      </c>
      <c r="BZ38" s="105">
        <f>SUM(BZ37:BZ37)</f>
        <v>0</v>
      </c>
      <c r="CA38" s="105">
        <f>SUM(CA37:CA37)</f>
        <v>0</v>
      </c>
      <c r="CB38" s="105">
        <f>SUM(CB37:CB37)</f>
        <v>0</v>
      </c>
      <c r="CC38" s="105">
        <f>SUM(CC31:CC37)</f>
        <v>100</v>
      </c>
      <c r="CD38" s="105">
        <f>SUM(CD31:CD37)</f>
        <v>0</v>
      </c>
      <c r="CE38" s="105">
        <f>SUM(CE31:CE37)</f>
        <v>0</v>
      </c>
      <c r="CF38" s="105">
        <f>SUM(CF31:CF37)</f>
        <v>0</v>
      </c>
      <c r="CG38" s="105">
        <f>SUM(CG37:CG37)</f>
        <v>0</v>
      </c>
      <c r="CH38" s="105">
        <f>SUM(CH37:CH37)</f>
        <v>0</v>
      </c>
      <c r="CI38" s="95">
        <f>SUM(CI31:CI37)</f>
        <v>0</v>
      </c>
      <c r="CJ38" s="95">
        <f>SUM(CJ31:CJ37)</f>
        <v>1200</v>
      </c>
    </row>
    <row r="39" spans="2:117" ht="15" thickBot="1" x14ac:dyDescent="0.35">
      <c r="B39" s="10"/>
      <c r="C39" s="94" t="e">
        <f>D38/C38</f>
        <v>#DIV/0!</v>
      </c>
      <c r="D39" s="94"/>
      <c r="E39" s="11"/>
      <c r="F39" s="11"/>
      <c r="G39" s="11"/>
      <c r="H39" s="11"/>
      <c r="I39" s="11"/>
      <c r="J39" s="94" t="e">
        <f>K38/J38</f>
        <v>#DIV/0!</v>
      </c>
      <c r="K39" s="94"/>
      <c r="L39" s="11"/>
      <c r="M39" s="11"/>
      <c r="N39" s="11"/>
      <c r="O39" s="11"/>
      <c r="P39" s="11"/>
      <c r="Q39" s="94" t="e">
        <f>R38/Q38</f>
        <v>#DIV/0!</v>
      </c>
      <c r="R39" s="94"/>
      <c r="S39" s="11"/>
      <c r="T39" s="11"/>
      <c r="U39" s="11"/>
      <c r="V39" s="11"/>
      <c r="W39" s="11"/>
      <c r="X39" s="94" t="e">
        <f>Y38/X38</f>
        <v>#DIV/0!</v>
      </c>
      <c r="Y39" s="94"/>
      <c r="Z39" s="11"/>
      <c r="AA39" s="11"/>
      <c r="AB39" s="11"/>
      <c r="AC39" s="11"/>
      <c r="AD39" s="11"/>
      <c r="AE39" s="94" t="e">
        <f>AF38/AE38</f>
        <v>#DIV/0!</v>
      </c>
      <c r="AF39" s="94"/>
      <c r="AG39" s="11"/>
      <c r="AH39" s="11"/>
      <c r="AI39" s="11"/>
      <c r="AJ39" s="11"/>
      <c r="AK39" s="11"/>
      <c r="AL39" s="94" t="e">
        <f>AM38/AL38</f>
        <v>#DIV/0!</v>
      </c>
      <c r="AM39" s="94"/>
      <c r="AN39" s="11"/>
      <c r="AO39" s="11"/>
      <c r="AP39" s="11"/>
      <c r="AQ39" s="11"/>
      <c r="AR39" s="11"/>
      <c r="AS39" s="94" t="e">
        <f>AT38/AS38</f>
        <v>#DIV/0!</v>
      </c>
      <c r="AT39" s="94"/>
      <c r="AU39" s="11"/>
      <c r="AV39" s="11"/>
      <c r="AW39" s="11"/>
      <c r="AX39" s="11"/>
      <c r="AY39" s="11"/>
      <c r="AZ39" s="94" t="e">
        <f>BA38/AZ38</f>
        <v>#DIV/0!</v>
      </c>
      <c r="BA39" s="94"/>
      <c r="BB39" s="11"/>
      <c r="BC39" s="11"/>
      <c r="BD39" s="11"/>
      <c r="BE39" s="11"/>
      <c r="BF39" s="11"/>
      <c r="BG39" s="94" t="e">
        <f>BH38/BG38</f>
        <v>#DIV/0!</v>
      </c>
      <c r="BH39" s="94"/>
      <c r="BI39" s="11"/>
      <c r="BJ39" s="11"/>
      <c r="BK39" s="11"/>
      <c r="BL39" s="11"/>
      <c r="BM39" s="11"/>
      <c r="BN39" s="94" t="e">
        <f>BO38/BN38</f>
        <v>#DIV/0!</v>
      </c>
      <c r="BO39" s="94"/>
      <c r="BP39" s="11"/>
      <c r="BQ39" s="11"/>
      <c r="BR39" s="11"/>
      <c r="BS39" s="11"/>
      <c r="BT39" s="11"/>
      <c r="BU39" s="94" t="e">
        <f>BV38/BU38</f>
        <v>#DIV/0!</v>
      </c>
      <c r="BV39" s="94"/>
      <c r="BW39" s="11"/>
      <c r="BX39" s="11"/>
      <c r="BY39" s="11"/>
      <c r="BZ39" s="11"/>
      <c r="CA39" s="11"/>
      <c r="CB39" s="94" t="e">
        <f>CC38/CB38</f>
        <v>#DIV/0!</v>
      </c>
      <c r="CC39" s="94"/>
      <c r="CD39" s="11"/>
      <c r="CE39" s="11"/>
      <c r="CF39" s="11"/>
      <c r="CG39" s="11"/>
      <c r="CH39" s="11"/>
      <c r="CI39" s="106">
        <f>SUM(CI38)</f>
        <v>0</v>
      </c>
      <c r="CJ39" s="94"/>
    </row>
    <row r="40" spans="2:117" s="75" customFormat="1" ht="15" thickBot="1" x14ac:dyDescent="0.35">
      <c r="B40" s="95" t="s">
        <v>23</v>
      </c>
      <c r="C40" s="16" t="s">
        <v>17</v>
      </c>
      <c r="D40" s="16" t="s">
        <v>18</v>
      </c>
      <c r="E40" s="17" t="s">
        <v>86</v>
      </c>
      <c r="F40" s="18">
        <v>1</v>
      </c>
      <c r="G40" s="19">
        <v>2</v>
      </c>
      <c r="H40" s="19">
        <v>3</v>
      </c>
      <c r="I40" s="19">
        <v>4</v>
      </c>
      <c r="J40" s="16" t="s">
        <v>17</v>
      </c>
      <c r="K40" s="16" t="s">
        <v>18</v>
      </c>
      <c r="L40" s="17" t="s">
        <v>86</v>
      </c>
      <c r="M40" s="18">
        <v>1</v>
      </c>
      <c r="N40" s="19">
        <v>2</v>
      </c>
      <c r="O40" s="19">
        <v>3</v>
      </c>
      <c r="P40" s="19">
        <v>4</v>
      </c>
      <c r="Q40" s="16" t="s">
        <v>17</v>
      </c>
      <c r="R40" s="16" t="s">
        <v>18</v>
      </c>
      <c r="S40" s="17" t="s">
        <v>86</v>
      </c>
      <c r="T40" s="18">
        <v>1</v>
      </c>
      <c r="U40" s="19">
        <v>2</v>
      </c>
      <c r="V40" s="19">
        <v>3</v>
      </c>
      <c r="W40" s="19">
        <v>4</v>
      </c>
      <c r="X40" s="16" t="s">
        <v>17</v>
      </c>
      <c r="Y40" s="16" t="s">
        <v>18</v>
      </c>
      <c r="Z40" s="17" t="s">
        <v>86</v>
      </c>
      <c r="AA40" s="18">
        <v>1</v>
      </c>
      <c r="AB40" s="19">
        <v>2</v>
      </c>
      <c r="AC40" s="19">
        <v>3</v>
      </c>
      <c r="AD40" s="19">
        <v>4</v>
      </c>
      <c r="AE40" s="16" t="s">
        <v>17</v>
      </c>
      <c r="AF40" s="16" t="s">
        <v>18</v>
      </c>
      <c r="AG40" s="17" t="s">
        <v>86</v>
      </c>
      <c r="AH40" s="18">
        <v>1</v>
      </c>
      <c r="AI40" s="19">
        <v>2</v>
      </c>
      <c r="AJ40" s="19">
        <v>3</v>
      </c>
      <c r="AK40" s="19">
        <v>4</v>
      </c>
      <c r="AL40" s="16" t="s">
        <v>17</v>
      </c>
      <c r="AM40" s="16" t="s">
        <v>18</v>
      </c>
      <c r="AN40" s="17" t="s">
        <v>86</v>
      </c>
      <c r="AO40" s="18">
        <v>1</v>
      </c>
      <c r="AP40" s="19">
        <v>2</v>
      </c>
      <c r="AQ40" s="19">
        <v>3</v>
      </c>
      <c r="AR40" s="19">
        <v>4</v>
      </c>
      <c r="AS40" s="16" t="s">
        <v>17</v>
      </c>
      <c r="AT40" s="16" t="s">
        <v>18</v>
      </c>
      <c r="AU40" s="17" t="s">
        <v>86</v>
      </c>
      <c r="AV40" s="18">
        <v>1</v>
      </c>
      <c r="AW40" s="19">
        <v>2</v>
      </c>
      <c r="AX40" s="19">
        <v>3</v>
      </c>
      <c r="AY40" s="19">
        <v>4</v>
      </c>
      <c r="AZ40" s="16" t="s">
        <v>17</v>
      </c>
      <c r="BA40" s="16" t="s">
        <v>18</v>
      </c>
      <c r="BB40" s="17" t="s">
        <v>86</v>
      </c>
      <c r="BC40" s="18">
        <v>1</v>
      </c>
      <c r="BD40" s="19">
        <v>2</v>
      </c>
      <c r="BE40" s="19">
        <v>3</v>
      </c>
      <c r="BF40" s="19">
        <v>4</v>
      </c>
      <c r="BG40" s="16" t="s">
        <v>17</v>
      </c>
      <c r="BH40" s="16" t="s">
        <v>18</v>
      </c>
      <c r="BI40" s="17" t="s">
        <v>86</v>
      </c>
      <c r="BJ40" s="18">
        <v>1</v>
      </c>
      <c r="BK40" s="19">
        <v>2</v>
      </c>
      <c r="BL40" s="19">
        <v>3</v>
      </c>
      <c r="BM40" s="19">
        <v>4</v>
      </c>
      <c r="BN40" s="16" t="s">
        <v>17</v>
      </c>
      <c r="BO40" s="16" t="s">
        <v>18</v>
      </c>
      <c r="BP40" s="17" t="s">
        <v>86</v>
      </c>
      <c r="BQ40" s="18">
        <v>1</v>
      </c>
      <c r="BR40" s="19">
        <v>2</v>
      </c>
      <c r="BS40" s="19">
        <v>3</v>
      </c>
      <c r="BT40" s="19">
        <v>4</v>
      </c>
      <c r="BU40" s="16" t="s">
        <v>17</v>
      </c>
      <c r="BV40" s="16" t="s">
        <v>18</v>
      </c>
      <c r="BW40" s="17" t="s">
        <v>86</v>
      </c>
      <c r="BX40" s="18">
        <v>1</v>
      </c>
      <c r="BY40" s="19">
        <v>2</v>
      </c>
      <c r="BZ40" s="19">
        <v>3</v>
      </c>
      <c r="CA40" s="19">
        <v>4</v>
      </c>
      <c r="CB40" s="16" t="s">
        <v>17</v>
      </c>
      <c r="CC40" s="16" t="s">
        <v>18</v>
      </c>
      <c r="CD40" s="17" t="s">
        <v>86</v>
      </c>
      <c r="CE40" s="18">
        <v>1</v>
      </c>
      <c r="CF40" s="19">
        <v>2</v>
      </c>
      <c r="CG40" s="19">
        <v>3</v>
      </c>
      <c r="CH40" s="19">
        <v>4</v>
      </c>
      <c r="CI40" s="107" t="s">
        <v>17</v>
      </c>
      <c r="CJ40" s="95" t="s">
        <v>18</v>
      </c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</row>
    <row r="41" spans="2:117" outlineLevel="1" x14ac:dyDescent="0.3">
      <c r="B41" s="108" t="s">
        <v>49</v>
      </c>
      <c r="C41" s="85"/>
      <c r="D41" s="56">
        <f>SUM(E41:I41)</f>
        <v>-300</v>
      </c>
      <c r="E41" s="109">
        <f>SUMIFS(TabelaGastos[Valor],TabelaGastos[Subcategoria],"*"&amp;$B41&amp;"*",TabelaGastos[Mês de Compra],"&lt;="&amp;D$1&amp;"",TabelaGastos[Mês Final],"&gt;="&amp;D$1&amp;"",TabelaGastos[Semana],"="&amp;E$40&amp;"")</f>
        <v>0</v>
      </c>
      <c r="F41" s="109">
        <f>SUMIFS(TabelaGastos[Valor],TabelaGastos[Subcategoria],"*"&amp;$B41&amp;"*",TabelaGastos[Mês de Compra],"&lt;="&amp;E$1&amp;"",TabelaGastos[Mês Final],"&gt;="&amp;E$1&amp;"",TabelaGastos[Semana],"="&amp;F$40&amp;"")</f>
        <v>0</v>
      </c>
      <c r="G41" s="109">
        <f>SUMIFS(TabelaGastos[Valor],TabelaGastos[Subcategoria],"*"&amp;$B41&amp;"*",TabelaGastos[Mês de Compra],"&lt;="&amp;F$1&amp;"",TabelaGastos[Mês Final],"&gt;="&amp;F$1&amp;"",TabelaGastos[Semana],"="&amp;G$40&amp;"")</f>
        <v>-300</v>
      </c>
      <c r="H41" s="109">
        <f>SUMIFS(TabelaGastos[Valor],TabelaGastos[Subcategoria],"*"&amp;$B41&amp;"*",TabelaGastos[Mês de Compra],"&lt;="&amp;G$1&amp;"",TabelaGastos[Mês Final],"&gt;="&amp;G$1&amp;"",TabelaGastos[Semana],"="&amp;H$40&amp;"")</f>
        <v>0</v>
      </c>
      <c r="I41" s="109">
        <f>SUMIFS(TabelaGastos[Valor],TabelaGastos[Subcategoria],"*"&amp;$B41&amp;"*",TabelaGastos[Mês de Compra],"&lt;="&amp;H$1&amp;"",TabelaGastos[Mês Final],"&gt;="&amp;H$1&amp;"",TabelaGastos[Semana],"="&amp;I$40&amp;"")</f>
        <v>0</v>
      </c>
      <c r="J41" s="85"/>
      <c r="K41" s="56">
        <f>SUM(L41:P41)</f>
        <v>-300</v>
      </c>
      <c r="L41" s="109">
        <f>SUMIFS(TabelaGastos[Valor],TabelaGastos[Subcategoria],"*"&amp;$B41&amp;"*",TabelaGastos[Mês de Compra],"&lt;="&amp;K$1&amp;"",TabelaGastos[Mês Final],"&gt;="&amp;K$1&amp;"",TabelaGastos[Semana],"="&amp;L$40&amp;"")</f>
        <v>0</v>
      </c>
      <c r="M41" s="109">
        <f>SUMIFS(TabelaGastos[Valor],TabelaGastos[Subcategoria],"*"&amp;$B41&amp;"*",TabelaGastos[Mês de Compra],"&lt;="&amp;L$1&amp;"",TabelaGastos[Mês Final],"&gt;="&amp;L$1&amp;"",TabelaGastos[Semana],"="&amp;M$40&amp;"")</f>
        <v>0</v>
      </c>
      <c r="N41" s="109">
        <f>SUMIFS(TabelaGastos[Valor],TabelaGastos[Subcategoria],"*"&amp;$B41&amp;"*",TabelaGastos[Mês de Compra],"&lt;="&amp;M$1&amp;"",TabelaGastos[Mês Final],"&gt;="&amp;M$1&amp;"",TabelaGastos[Semana],"="&amp;N$40&amp;"")</f>
        <v>-300</v>
      </c>
      <c r="O41" s="109">
        <f>SUMIFS(TabelaGastos[Valor],TabelaGastos[Subcategoria],"*"&amp;$B41&amp;"*",TabelaGastos[Mês de Compra],"&lt;="&amp;N$1&amp;"",TabelaGastos[Mês Final],"&gt;="&amp;N$1&amp;"",TabelaGastos[Semana],"="&amp;O$40&amp;"")</f>
        <v>0</v>
      </c>
      <c r="P41" s="109">
        <f>SUMIFS(TabelaGastos[Valor],TabelaGastos[Subcategoria],"*"&amp;$B41&amp;"*",TabelaGastos[Mês de Compra],"&lt;="&amp;O$1&amp;"",TabelaGastos[Mês Final],"&gt;="&amp;O$1&amp;"",TabelaGastos[Semana],"="&amp;P$40&amp;"")</f>
        <v>0</v>
      </c>
      <c r="Q41" s="85"/>
      <c r="R41" s="56">
        <f>SUM(S41:W41)</f>
        <v>-300</v>
      </c>
      <c r="S41" s="109">
        <f>SUMIFS(TabelaGastos[Valor],TabelaGastos[Subcategoria],"*"&amp;$B41&amp;"*",TabelaGastos[Mês de Compra],"&lt;="&amp;R$1&amp;"",TabelaGastos[Mês Final],"&gt;="&amp;R$1&amp;"",TabelaGastos[Semana],"="&amp;S$40&amp;"")</f>
        <v>0</v>
      </c>
      <c r="T41" s="109">
        <f>SUMIFS(TabelaGastos[Valor],TabelaGastos[Subcategoria],"*"&amp;$B41&amp;"*",TabelaGastos[Mês de Compra],"&lt;="&amp;S$1&amp;"",TabelaGastos[Mês Final],"&gt;="&amp;S$1&amp;"",TabelaGastos[Semana],"="&amp;T$40&amp;"")</f>
        <v>0</v>
      </c>
      <c r="U41" s="109">
        <f>SUMIFS(TabelaGastos[Valor],TabelaGastos[Subcategoria],"*"&amp;$B41&amp;"*",TabelaGastos[Mês de Compra],"&lt;="&amp;T$1&amp;"",TabelaGastos[Mês Final],"&gt;="&amp;T$1&amp;"",TabelaGastos[Semana],"="&amp;U$40&amp;"")</f>
        <v>-300</v>
      </c>
      <c r="V41" s="109">
        <f>SUMIFS(TabelaGastos[Valor],TabelaGastos[Subcategoria],"*"&amp;$B41&amp;"*",TabelaGastos[Mês de Compra],"&lt;="&amp;U$1&amp;"",TabelaGastos[Mês Final],"&gt;="&amp;U$1&amp;"",TabelaGastos[Semana],"="&amp;V$40&amp;"")</f>
        <v>0</v>
      </c>
      <c r="W41" s="109">
        <f>SUMIFS(TabelaGastos[Valor],TabelaGastos[Subcategoria],"*"&amp;$B41&amp;"*",TabelaGastos[Mês de Compra],"&lt;="&amp;V$1&amp;"",TabelaGastos[Mês Final],"&gt;="&amp;V$1&amp;"",TabelaGastos[Semana],"="&amp;W$40&amp;"")</f>
        <v>0</v>
      </c>
      <c r="X41" s="85"/>
      <c r="Y41" s="56">
        <f>SUM(Z41:AD41)</f>
        <v>-300</v>
      </c>
      <c r="Z41" s="109">
        <f>SUMIFS(TabelaGastos[Valor],TabelaGastos[Subcategoria],"*"&amp;$B41&amp;"*",TabelaGastos[Mês de Compra],"&lt;="&amp;Y$1&amp;"",TabelaGastos[Mês Final],"&gt;="&amp;Y$1&amp;"")</f>
        <v>-300</v>
      </c>
      <c r="AA41" s="109">
        <f>SUMIFS(TabelaGastos[Mês de Compra],TabelaGastos[Entrada],"*"&amp;$B41&amp;"*",TabelaGastos[Mês Final],"&lt;="&amp;Z$1&amp;"",TabelaGastos[Semana],"&gt;="&amp;Z$1&amp;"")</f>
        <v>0</v>
      </c>
      <c r="AB41" s="109">
        <f>SUMIFS(TabelaGastos[Mês Final],TabelaGastos[Método de Pagamento],"*"&amp;$B41&amp;"*",TabelaGastos[Semana],"&lt;="&amp;AA$1&amp;"",TabelaGastos[Categoria],"&gt;="&amp;AA$1&amp;"")</f>
        <v>0</v>
      </c>
      <c r="AC41" s="109">
        <f>SUMIFS(TabelaGastos[Semana],TabelaGastos[Valor],"*"&amp;$B41&amp;"*",TabelaGastos[Categoria],"&lt;="&amp;AB$1&amp;"",TabelaGastos[Subcategoria],"&gt;="&amp;AB$1&amp;"")</f>
        <v>0</v>
      </c>
      <c r="AD41" s="109">
        <f>SUMIFS(TabelaGastos[Categoria],TabelaGastos[Mês de Compra],"*"&amp;$B41&amp;"*",TabelaGastos[Subcategoria],"&lt;="&amp;AC$1&amp;"",TabelaGastos[Entrada],"&gt;="&amp;AC$1&amp;"")</f>
        <v>0</v>
      </c>
      <c r="AE41" s="85"/>
      <c r="AF41" s="56">
        <f>SUM(AG41:AK41)</f>
        <v>-300</v>
      </c>
      <c r="AG41" s="109">
        <f>SUMIFS(TabelaGastos[Valor],TabelaGastos[Subcategoria],"*"&amp;$B41&amp;"*",TabelaGastos[Mês de Compra],"&lt;="&amp;AF$1&amp;"",TabelaGastos[Mês Final],"&gt;="&amp;AF$1&amp;"",TabelaGastos[Semana],"="&amp;AG$40&amp;"")</f>
        <v>0</v>
      </c>
      <c r="AH41" s="109">
        <f>SUMIFS(TabelaGastos[Valor],TabelaGastos[Subcategoria],"*"&amp;$B41&amp;"*",TabelaGastos[Mês de Compra],"&lt;="&amp;AG$1&amp;"",TabelaGastos[Mês Final],"&gt;="&amp;AG$1&amp;"",TabelaGastos[Semana],"="&amp;AH$40&amp;"")</f>
        <v>0</v>
      </c>
      <c r="AI41" s="109">
        <f>SUMIFS(TabelaGastos[Valor],TabelaGastos[Subcategoria],"*"&amp;$B41&amp;"*",TabelaGastos[Mês de Compra],"&lt;="&amp;AH$1&amp;"",TabelaGastos[Mês Final],"&gt;="&amp;AH$1&amp;"",TabelaGastos[Semana],"="&amp;AI$40&amp;"")</f>
        <v>-300</v>
      </c>
      <c r="AJ41" s="109">
        <f>SUMIFS(TabelaGastos[Valor],TabelaGastos[Subcategoria],"*"&amp;$B41&amp;"*",TabelaGastos[Mês de Compra],"&lt;="&amp;AI$1&amp;"",TabelaGastos[Mês Final],"&gt;="&amp;AI$1&amp;"",TabelaGastos[Semana],"="&amp;AJ$40&amp;"")</f>
        <v>0</v>
      </c>
      <c r="AK41" s="109">
        <f>SUMIFS(TabelaGastos[Valor],TabelaGastos[Subcategoria],"*"&amp;$B41&amp;"*",TabelaGastos[Mês de Compra],"&lt;="&amp;AJ$1&amp;"",TabelaGastos[Mês Final],"&gt;="&amp;AJ$1&amp;"",TabelaGastos[Semana],"="&amp;AK$40&amp;"")</f>
        <v>0</v>
      </c>
      <c r="AL41" s="85"/>
      <c r="AM41" s="56">
        <f>SUM(AN41:AR41)</f>
        <v>-300</v>
      </c>
      <c r="AN41" s="109">
        <f>SUMIFS(TabelaGastos[Valor],TabelaGastos[Subcategoria],"*"&amp;$B41&amp;"*",TabelaGastos[Mês de Compra],"&lt;="&amp;AM$1&amp;"",TabelaGastos[Mês Final],"&gt;="&amp;AM$1&amp;"",TabelaGastos[Semana],"="&amp;AN$40&amp;"")</f>
        <v>0</v>
      </c>
      <c r="AO41" s="109">
        <f>SUMIFS(TabelaGastos[Valor],TabelaGastos[Subcategoria],"*"&amp;$B41&amp;"*",TabelaGastos[Mês de Compra],"&lt;="&amp;AN$1&amp;"",TabelaGastos[Mês Final],"&gt;="&amp;AN$1&amp;"",TabelaGastos[Semana],"="&amp;AO$40&amp;"")</f>
        <v>0</v>
      </c>
      <c r="AP41" s="109">
        <f>SUMIFS(TabelaGastos[Valor],TabelaGastos[Subcategoria],"*"&amp;$B41&amp;"*",TabelaGastos[Mês de Compra],"&lt;="&amp;AO$1&amp;"",TabelaGastos[Mês Final],"&gt;="&amp;AO$1&amp;"",TabelaGastos[Semana],"="&amp;AP$40&amp;"")</f>
        <v>-300</v>
      </c>
      <c r="AQ41" s="109">
        <f>SUMIFS(TabelaGastos[Valor],TabelaGastos[Subcategoria],"*"&amp;$B41&amp;"*",TabelaGastos[Mês de Compra],"&lt;="&amp;AP$1&amp;"",TabelaGastos[Mês Final],"&gt;="&amp;AP$1&amp;"",TabelaGastos[Semana],"="&amp;AQ$40&amp;"")</f>
        <v>0</v>
      </c>
      <c r="AR41" s="109">
        <f>SUMIFS(TabelaGastos[Valor],TabelaGastos[Subcategoria],"*"&amp;$B41&amp;"*",TabelaGastos[Mês de Compra],"&lt;="&amp;AQ$1&amp;"",TabelaGastos[Mês Final],"&gt;="&amp;AQ$1&amp;"",TabelaGastos[Semana],"="&amp;AR$40&amp;"")</f>
        <v>0</v>
      </c>
      <c r="AS41" s="85"/>
      <c r="AT41" s="56">
        <f>SUM(AU41:AY41)</f>
        <v>-300</v>
      </c>
      <c r="AU41" s="109">
        <f>SUMIFS(TabelaGastos[Valor],TabelaGastos[Subcategoria],"*"&amp;$B41&amp;"*",TabelaGastos[Mês de Compra],"&lt;="&amp;AT$1&amp;"",TabelaGastos[Mês Final],"&gt;="&amp;AT$1&amp;"",TabelaGastos[Semana],"="&amp;AU$40&amp;"")</f>
        <v>0</v>
      </c>
      <c r="AV41" s="109">
        <f>SUMIFS(TabelaGastos[Valor],TabelaGastos[Subcategoria],"*"&amp;$B41&amp;"*",TabelaGastos[Mês de Compra],"&lt;="&amp;AU$1&amp;"",TabelaGastos[Mês Final],"&gt;="&amp;AU$1&amp;"",TabelaGastos[Semana],"="&amp;AV$40&amp;"")</f>
        <v>0</v>
      </c>
      <c r="AW41" s="109">
        <f>SUMIFS(TabelaGastos[Valor],TabelaGastos[Subcategoria],"*"&amp;$B41&amp;"*",TabelaGastos[Mês de Compra],"&lt;="&amp;AV$1&amp;"",TabelaGastos[Mês Final],"&gt;="&amp;AV$1&amp;"",TabelaGastos[Semana],"="&amp;AW$40&amp;"")</f>
        <v>-300</v>
      </c>
      <c r="AX41" s="109">
        <f>SUMIFS(TabelaGastos[Valor],TabelaGastos[Subcategoria],"*"&amp;$B41&amp;"*",TabelaGastos[Mês de Compra],"&lt;="&amp;AW$1&amp;"",TabelaGastos[Mês Final],"&gt;="&amp;AW$1&amp;"",TabelaGastos[Semana],"="&amp;AX$40&amp;"")</f>
        <v>0</v>
      </c>
      <c r="AY41" s="109">
        <f>SUMIFS(TabelaGastos[Valor],TabelaGastos[Subcategoria],"*"&amp;$B41&amp;"*",TabelaGastos[Mês de Compra],"&lt;="&amp;AX$1&amp;"",TabelaGastos[Mês Final],"&gt;="&amp;AX$1&amp;"",TabelaGastos[Semana],"="&amp;AY$40&amp;"")</f>
        <v>0</v>
      </c>
      <c r="AZ41" s="85"/>
      <c r="BA41" s="56">
        <f>SUM(BB41:BF41)</f>
        <v>-300</v>
      </c>
      <c r="BB41" s="109">
        <f>SUMIFS(TabelaGastos[Valor],TabelaGastos[Subcategoria],"*"&amp;$B41&amp;"*",TabelaGastos[Mês de Compra],"&lt;="&amp;BA$1&amp;"",TabelaGastos[Mês Final],"&gt;="&amp;BA$1&amp;"")</f>
        <v>-300</v>
      </c>
      <c r="BC41" s="109">
        <f>SUMIFS(TabelaGastos[Mês de Compra],TabelaGastos[Entrada],"*"&amp;$B41&amp;"*",TabelaGastos[Mês Final],"&lt;="&amp;BB$1&amp;"",TabelaGastos[Semana],"&gt;="&amp;BB$1&amp;"")</f>
        <v>0</v>
      </c>
      <c r="BD41" s="109">
        <f>SUMIFS(TabelaGastos[Mês Final],TabelaGastos[Método de Pagamento],"*"&amp;$B41&amp;"*",TabelaGastos[Semana],"&lt;="&amp;BC$1&amp;"",TabelaGastos[Categoria],"&gt;="&amp;BC$1&amp;"")</f>
        <v>0</v>
      </c>
      <c r="BE41" s="109">
        <f>SUMIFS(TabelaGastos[Semana],TabelaGastos[Valor],"*"&amp;$B41&amp;"*",TabelaGastos[Categoria],"&lt;="&amp;BD$1&amp;"",TabelaGastos[Subcategoria],"&gt;="&amp;BD$1&amp;"")</f>
        <v>0</v>
      </c>
      <c r="BF41" s="109">
        <f>SUMIFS(TabelaGastos[Categoria],TabelaGastos[Mês de Compra],"*"&amp;$B41&amp;"*",TabelaGastos[Subcategoria],"&lt;="&amp;BE$1&amp;"",TabelaGastos[Entrada],"&gt;="&amp;BE$1&amp;"")</f>
        <v>0</v>
      </c>
      <c r="BG41" s="85"/>
      <c r="BH41" s="56">
        <f>SUM(BI41:BM41)</f>
        <v>-300</v>
      </c>
      <c r="BI41" s="109">
        <f>SUMIFS(TabelaGastos[Valor],TabelaGastos[Subcategoria],"*"&amp;$B41&amp;"*",TabelaGastos[Mês de Compra],"&lt;="&amp;BH$1&amp;"",TabelaGastos[Mês Final],"&gt;="&amp;BH$1&amp;"",TabelaGastos[Semana],"="&amp;BI$40&amp;"")</f>
        <v>0</v>
      </c>
      <c r="BJ41" s="109">
        <f>SUMIFS(TabelaGastos[Valor],TabelaGastos[Subcategoria],"*"&amp;$B41&amp;"*",TabelaGastos[Mês de Compra],"&lt;="&amp;BI$1&amp;"",TabelaGastos[Mês Final],"&gt;="&amp;BI$1&amp;"",TabelaGastos[Semana],"="&amp;BJ$40&amp;"")</f>
        <v>0</v>
      </c>
      <c r="BK41" s="109">
        <f>SUMIFS(TabelaGastos[Valor],TabelaGastos[Subcategoria],"*"&amp;$B41&amp;"*",TabelaGastos[Mês de Compra],"&lt;="&amp;BJ$1&amp;"",TabelaGastos[Mês Final],"&gt;="&amp;BJ$1&amp;"",TabelaGastos[Semana],"="&amp;BK$40&amp;"")</f>
        <v>-300</v>
      </c>
      <c r="BL41" s="109">
        <f>SUMIFS(TabelaGastos[Valor],TabelaGastos[Subcategoria],"*"&amp;$B41&amp;"*",TabelaGastos[Mês de Compra],"&lt;="&amp;BK$1&amp;"",TabelaGastos[Mês Final],"&gt;="&amp;BK$1&amp;"",TabelaGastos[Semana],"="&amp;BL$40&amp;"")</f>
        <v>0</v>
      </c>
      <c r="BM41" s="109">
        <f>SUMIFS(TabelaGastos[Valor],TabelaGastos[Subcategoria],"*"&amp;$B41&amp;"*",TabelaGastos[Mês de Compra],"&lt;="&amp;BL$1&amp;"",TabelaGastos[Mês Final],"&gt;="&amp;BL$1&amp;"",TabelaGastos[Semana],"="&amp;BM$40&amp;"")</f>
        <v>0</v>
      </c>
      <c r="BN41" s="85"/>
      <c r="BO41" s="56">
        <f>SUM(BP41:BT41)</f>
        <v>-300</v>
      </c>
      <c r="BP41" s="109">
        <f>SUMIFS(TabelaGastos[Valor],TabelaGastos[Subcategoria],"*"&amp;$B41&amp;"*",TabelaGastos[Mês de Compra],"&lt;="&amp;BO$1&amp;"",TabelaGastos[Mês Final],"&gt;="&amp;BO$1&amp;"",TabelaGastos[Semana],"="&amp;BP$40&amp;"")</f>
        <v>0</v>
      </c>
      <c r="BQ41" s="109">
        <f>SUMIFS(TabelaGastos[Valor],TabelaGastos[Subcategoria],"*"&amp;$B41&amp;"*",TabelaGastos[Mês de Compra],"&lt;="&amp;BP$1&amp;"",TabelaGastos[Mês Final],"&gt;="&amp;BP$1&amp;"",TabelaGastos[Semana],"="&amp;BQ$40&amp;"")</f>
        <v>0</v>
      </c>
      <c r="BR41" s="109">
        <f>SUMIFS(TabelaGastos[Valor],TabelaGastos[Subcategoria],"*"&amp;$B41&amp;"*",TabelaGastos[Mês de Compra],"&lt;="&amp;BQ$1&amp;"",TabelaGastos[Mês Final],"&gt;="&amp;BQ$1&amp;"",TabelaGastos[Semana],"="&amp;BR$40&amp;"")</f>
        <v>-300</v>
      </c>
      <c r="BS41" s="109">
        <f>SUMIFS(TabelaGastos[Valor],TabelaGastos[Subcategoria],"*"&amp;$B41&amp;"*",TabelaGastos[Mês de Compra],"&lt;="&amp;BR$1&amp;"",TabelaGastos[Mês Final],"&gt;="&amp;BR$1&amp;"",TabelaGastos[Semana],"="&amp;BS$40&amp;"")</f>
        <v>0</v>
      </c>
      <c r="BT41" s="109">
        <f>SUMIFS(TabelaGastos[Valor],TabelaGastos[Subcategoria],"*"&amp;$B41&amp;"*",TabelaGastos[Mês de Compra],"&lt;="&amp;BS$1&amp;"",TabelaGastos[Mês Final],"&gt;="&amp;BS$1&amp;"",TabelaGastos[Semana],"="&amp;BT$40&amp;"")</f>
        <v>0</v>
      </c>
      <c r="BU41" s="85"/>
      <c r="BV41" s="56">
        <f>SUM(BW41:CA41)</f>
        <v>-300</v>
      </c>
      <c r="BW41" s="109">
        <f>SUMIFS(TabelaGastos[Valor],TabelaGastos[Subcategoria],"*"&amp;$B41&amp;"*",TabelaGastos[Mês de Compra],"&lt;="&amp;BV$1&amp;"",TabelaGastos[Mês Final],"&gt;="&amp;BV$1&amp;"",TabelaGastos[Semana],"="&amp;BW$40&amp;"")</f>
        <v>0</v>
      </c>
      <c r="BX41" s="109">
        <f>SUMIFS(TabelaGastos[Valor],TabelaGastos[Subcategoria],"*"&amp;$B41&amp;"*",TabelaGastos[Mês de Compra],"&lt;="&amp;BW$1&amp;"",TabelaGastos[Mês Final],"&gt;="&amp;BW$1&amp;"",TabelaGastos[Semana],"="&amp;BX$40&amp;"")</f>
        <v>0</v>
      </c>
      <c r="BY41" s="109">
        <f>SUMIFS(TabelaGastos[Valor],TabelaGastos[Subcategoria],"*"&amp;$B41&amp;"*",TabelaGastos[Mês de Compra],"&lt;="&amp;BX$1&amp;"",TabelaGastos[Mês Final],"&gt;="&amp;BX$1&amp;"",TabelaGastos[Semana],"="&amp;BY$40&amp;"")</f>
        <v>-300</v>
      </c>
      <c r="BZ41" s="109">
        <f>SUMIFS(TabelaGastos[Valor],TabelaGastos[Subcategoria],"*"&amp;$B41&amp;"*",TabelaGastos[Mês de Compra],"&lt;="&amp;BY$1&amp;"",TabelaGastos[Mês Final],"&gt;="&amp;BY$1&amp;"",TabelaGastos[Semana],"="&amp;BZ$40&amp;"")</f>
        <v>0</v>
      </c>
      <c r="CA41" s="109">
        <f>SUMIFS(TabelaGastos[Valor],TabelaGastos[Subcategoria],"*"&amp;$B41&amp;"*",TabelaGastos[Mês de Compra],"&lt;="&amp;BZ$1&amp;"",TabelaGastos[Mês Final],"&gt;="&amp;BZ$1&amp;"",TabelaGastos[Semana],"="&amp;CA$40&amp;"")</f>
        <v>0</v>
      </c>
      <c r="CB41" s="85"/>
      <c r="CC41" s="56">
        <f>SUM(CD41:CH41)</f>
        <v>-300</v>
      </c>
      <c r="CD41" s="109">
        <f>SUMIFS(TabelaGastos[Valor],TabelaGastos[Subcategoria],"*"&amp;$B41&amp;"*",TabelaGastos[Mês de Compra],"&lt;="&amp;CC$1&amp;"",TabelaGastos[Mês Final],"&gt;="&amp;CC$1&amp;"")</f>
        <v>-300</v>
      </c>
      <c r="CE41" s="109">
        <f>SUMIFS(TabelaGastos[Mês de Compra],TabelaGastos[Entrada],"*"&amp;$B41&amp;"*",TabelaGastos[Mês Final],"&lt;="&amp;CD$1&amp;"",TabelaGastos[Semana],"&gt;="&amp;CD$1&amp;"")</f>
        <v>0</v>
      </c>
      <c r="CF41" s="109">
        <f>SUMIFS(TabelaGastos[Mês Final],TabelaGastos[Método de Pagamento],"*"&amp;$B41&amp;"*",TabelaGastos[Semana],"&lt;="&amp;CE$1&amp;"",TabelaGastos[Categoria],"&gt;="&amp;CE$1&amp;"")</f>
        <v>0</v>
      </c>
      <c r="CG41" s="109">
        <f>SUMIFS(TabelaGastos[Semana],TabelaGastos[Valor],"*"&amp;$B41&amp;"*",TabelaGastos[Categoria],"&lt;="&amp;CF$1&amp;"",TabelaGastos[Subcategoria],"&gt;="&amp;CF$1&amp;"")</f>
        <v>0</v>
      </c>
      <c r="CH41" s="109">
        <f>SUMIFS(TabelaGastos[Categoria],TabelaGastos[Mês de Compra],"*"&amp;$B41&amp;"*",TabelaGastos[Subcategoria],"&lt;="&amp;CG$1&amp;"",TabelaGastos[Entrada],"&gt;="&amp;CG$1&amp;"")</f>
        <v>0</v>
      </c>
      <c r="CI41" s="108">
        <f t="shared" ref="CI41:CI54" si="37">SUMIFS(C41:CH41,C$4:CH$4,"Planejado")</f>
        <v>0</v>
      </c>
      <c r="CJ41" s="108">
        <f t="shared" ref="CJ41:CJ54" si="38">SUMIFS(C41:CI41,C$4:CI$4,"Realizado")</f>
        <v>-3600</v>
      </c>
    </row>
    <row r="42" spans="2:117" outlineLevel="1" x14ac:dyDescent="0.3">
      <c r="B42" s="108" t="s">
        <v>50</v>
      </c>
      <c r="C42" s="79"/>
      <c r="D42" s="56">
        <f t="shared" ref="D42:D54" si="39">SUM(E42:I42)</f>
        <v>0</v>
      </c>
      <c r="E42" s="109">
        <f>SUMIFS(TabelaGastos[Valor],TabelaGastos[Subcategoria],"*"&amp;$B42&amp;"*",TabelaGastos[Mês de Compra],"&lt;="&amp;D$1&amp;"",TabelaGastos[Mês Final],"&gt;="&amp;D$1&amp;"",TabelaGastos[Semana],"="&amp;E$40&amp;"")</f>
        <v>0</v>
      </c>
      <c r="F42" s="109">
        <f>SUMIFS(TabelaGastos[Valor],TabelaGastos[Subcategoria],"*"&amp;$B42&amp;"*",TabelaGastos[Mês de Compra],"&lt;="&amp;E$1&amp;"",TabelaGastos[Mês Final],"&gt;="&amp;E$1&amp;"",TabelaGastos[Semana],"="&amp;F$40&amp;"")</f>
        <v>0</v>
      </c>
      <c r="G42" s="109">
        <f>SUMIFS(TabelaGastos[Valor],TabelaGastos[Subcategoria],"*"&amp;$B42&amp;"*",TabelaGastos[Mês de Compra],"&lt;="&amp;F$1&amp;"",TabelaGastos[Mês Final],"&gt;="&amp;F$1&amp;"",TabelaGastos[Semana],"="&amp;G$40&amp;"")</f>
        <v>0</v>
      </c>
      <c r="H42" s="109">
        <f>SUMIFS(TabelaGastos[Valor],TabelaGastos[Subcategoria],"*"&amp;$B42&amp;"*",TabelaGastos[Mês de Compra],"&lt;="&amp;G$1&amp;"",TabelaGastos[Mês Final],"&gt;="&amp;G$1&amp;"",TabelaGastos[Semana],"="&amp;H$40&amp;"")</f>
        <v>0</v>
      </c>
      <c r="I42" s="109">
        <f>SUMIFS(TabelaGastos[Valor],TabelaGastos[Subcategoria],"*"&amp;$B42&amp;"*",TabelaGastos[Mês de Compra],"&lt;="&amp;H$1&amp;"",TabelaGastos[Mês Final],"&gt;="&amp;H$1&amp;"",TabelaGastos[Semana],"="&amp;I$40&amp;"")</f>
        <v>0</v>
      </c>
      <c r="J42" s="79"/>
      <c r="K42" s="56">
        <f t="shared" ref="K42:K54" si="40">SUM(L42:P42)</f>
        <v>0</v>
      </c>
      <c r="L42" s="109">
        <f>SUMIFS(TabelaGastos[Valor],TabelaGastos[Subcategoria],"*"&amp;$B42&amp;"*",TabelaGastos[Mês de Compra],"&lt;="&amp;K$1&amp;"",TabelaGastos[Mês Final],"&gt;="&amp;K$1&amp;"",TabelaGastos[Semana],"="&amp;L$40&amp;"")</f>
        <v>0</v>
      </c>
      <c r="M42" s="109">
        <f>SUMIFS(TabelaGastos[Valor],TabelaGastos[Subcategoria],"*"&amp;$B42&amp;"*",TabelaGastos[Mês de Compra],"&lt;="&amp;L$1&amp;"",TabelaGastos[Mês Final],"&gt;="&amp;L$1&amp;"",TabelaGastos[Semana],"="&amp;M$40&amp;"")</f>
        <v>0</v>
      </c>
      <c r="N42" s="109">
        <f>SUMIFS(TabelaGastos[Valor],TabelaGastos[Subcategoria],"*"&amp;$B42&amp;"*",TabelaGastos[Mês de Compra],"&lt;="&amp;M$1&amp;"",TabelaGastos[Mês Final],"&gt;="&amp;M$1&amp;"",TabelaGastos[Semana],"="&amp;N$40&amp;"")</f>
        <v>0</v>
      </c>
      <c r="O42" s="109">
        <f>SUMIFS(TabelaGastos[Valor],TabelaGastos[Subcategoria],"*"&amp;$B42&amp;"*",TabelaGastos[Mês de Compra],"&lt;="&amp;N$1&amp;"",TabelaGastos[Mês Final],"&gt;="&amp;N$1&amp;"",TabelaGastos[Semana],"="&amp;O$40&amp;"")</f>
        <v>0</v>
      </c>
      <c r="P42" s="109">
        <f>SUMIFS(TabelaGastos[Valor],TabelaGastos[Subcategoria],"*"&amp;$B42&amp;"*",TabelaGastos[Mês de Compra],"&lt;="&amp;O$1&amp;"",TabelaGastos[Mês Final],"&gt;="&amp;O$1&amp;"",TabelaGastos[Semana],"="&amp;P$40&amp;"")</f>
        <v>0</v>
      </c>
      <c r="Q42" s="79"/>
      <c r="R42" s="56">
        <f t="shared" ref="R42:R54" si="41">SUM(S42:W42)</f>
        <v>0</v>
      </c>
      <c r="S42" s="109">
        <f>SUMIFS(TabelaGastos[Valor],TabelaGastos[Subcategoria],"*"&amp;$B42&amp;"*",TabelaGastos[Mês de Compra],"&lt;="&amp;R$1&amp;"",TabelaGastos[Mês Final],"&gt;="&amp;R$1&amp;"",TabelaGastos[Semana],"="&amp;S$40&amp;"")</f>
        <v>0</v>
      </c>
      <c r="T42" s="109">
        <f>SUMIFS(TabelaGastos[Valor],TabelaGastos[Subcategoria],"*"&amp;$B42&amp;"*",TabelaGastos[Mês de Compra],"&lt;="&amp;S$1&amp;"",TabelaGastos[Mês Final],"&gt;="&amp;S$1&amp;"",TabelaGastos[Semana],"="&amp;T$40&amp;"")</f>
        <v>0</v>
      </c>
      <c r="U42" s="109">
        <f>SUMIFS(TabelaGastos[Valor],TabelaGastos[Subcategoria],"*"&amp;$B42&amp;"*",TabelaGastos[Mês de Compra],"&lt;="&amp;T$1&amp;"",TabelaGastos[Mês Final],"&gt;="&amp;T$1&amp;"",TabelaGastos[Semana],"="&amp;U$40&amp;"")</f>
        <v>0</v>
      </c>
      <c r="V42" s="109">
        <f>SUMIFS(TabelaGastos[Valor],TabelaGastos[Subcategoria],"*"&amp;$B42&amp;"*",TabelaGastos[Mês de Compra],"&lt;="&amp;U$1&amp;"",TabelaGastos[Mês Final],"&gt;="&amp;U$1&amp;"",TabelaGastos[Semana],"="&amp;V$40&amp;"")</f>
        <v>0</v>
      </c>
      <c r="W42" s="109">
        <f>SUMIFS(TabelaGastos[Valor],TabelaGastos[Subcategoria],"*"&amp;$B42&amp;"*",TabelaGastos[Mês de Compra],"&lt;="&amp;V$1&amp;"",TabelaGastos[Mês Final],"&gt;="&amp;V$1&amp;"",TabelaGastos[Semana],"="&amp;W$40&amp;"")</f>
        <v>0</v>
      </c>
      <c r="X42" s="79"/>
      <c r="Y42" s="56">
        <f t="shared" ref="Y42:Y54" si="42">SUM(Z42:AD42)</f>
        <v>0</v>
      </c>
      <c r="Z42" s="109">
        <f>SUMIFS(TabelaGastos[Valor],TabelaGastos[Subcategoria],"*"&amp;$B42&amp;"*",TabelaGastos[Mês de Compra],"&lt;="&amp;Y$1&amp;"",TabelaGastos[Mês Final],"&gt;="&amp;Y$1&amp;"")</f>
        <v>0</v>
      </c>
      <c r="AA42" s="109">
        <f>SUMIFS(TabelaGastos[Mês de Compra],TabelaGastos[Entrada],"*"&amp;$B42&amp;"*",TabelaGastos[Mês Final],"&lt;="&amp;Z$1&amp;"",TabelaGastos[Semana],"&gt;="&amp;Z$1&amp;"")</f>
        <v>0</v>
      </c>
      <c r="AB42" s="109">
        <f>SUMIFS(TabelaGastos[Mês Final],TabelaGastos[Método de Pagamento],"*"&amp;$B42&amp;"*",TabelaGastos[Semana],"&lt;="&amp;AA$1&amp;"",TabelaGastos[Categoria],"&gt;="&amp;AA$1&amp;"")</f>
        <v>0</v>
      </c>
      <c r="AC42" s="109">
        <f>SUMIFS(TabelaGastos[Semana],TabelaGastos[Valor],"*"&amp;$B42&amp;"*",TabelaGastos[Categoria],"&lt;="&amp;AB$1&amp;"",TabelaGastos[Subcategoria],"&gt;="&amp;AB$1&amp;"")</f>
        <v>0</v>
      </c>
      <c r="AD42" s="109">
        <f>SUMIFS(TabelaGastos[Categoria],TabelaGastos[Mês de Compra],"*"&amp;$B42&amp;"*",TabelaGastos[Subcategoria],"&lt;="&amp;AC$1&amp;"",TabelaGastos[Entrada],"&gt;="&amp;AC$1&amp;"")</f>
        <v>0</v>
      </c>
      <c r="AE42" s="79"/>
      <c r="AF42" s="56">
        <f t="shared" ref="AF42:AF54" si="43">SUM(AG42:AK42)</f>
        <v>0</v>
      </c>
      <c r="AG42" s="109">
        <f>SUMIFS(TabelaGastos[Valor],TabelaGastos[Subcategoria],"*"&amp;$B42&amp;"*",TabelaGastos[Mês de Compra],"&lt;="&amp;AF$1&amp;"",TabelaGastos[Mês Final],"&gt;="&amp;AF$1&amp;"",TabelaGastos[Semana],"="&amp;AG$40&amp;"")</f>
        <v>0</v>
      </c>
      <c r="AH42" s="109">
        <f>SUMIFS(TabelaGastos[Valor],TabelaGastos[Subcategoria],"*"&amp;$B42&amp;"*",TabelaGastos[Mês de Compra],"&lt;="&amp;AG$1&amp;"",TabelaGastos[Mês Final],"&gt;="&amp;AG$1&amp;"",TabelaGastos[Semana],"="&amp;AH$40&amp;"")</f>
        <v>0</v>
      </c>
      <c r="AI42" s="109">
        <f>SUMIFS(TabelaGastos[Valor],TabelaGastos[Subcategoria],"*"&amp;$B42&amp;"*",TabelaGastos[Mês de Compra],"&lt;="&amp;AH$1&amp;"",TabelaGastos[Mês Final],"&gt;="&amp;AH$1&amp;"",TabelaGastos[Semana],"="&amp;AI$40&amp;"")</f>
        <v>0</v>
      </c>
      <c r="AJ42" s="109">
        <f>SUMIFS(TabelaGastos[Valor],TabelaGastos[Subcategoria],"*"&amp;$B42&amp;"*",TabelaGastos[Mês de Compra],"&lt;="&amp;AI$1&amp;"",TabelaGastos[Mês Final],"&gt;="&amp;AI$1&amp;"",TabelaGastos[Semana],"="&amp;AJ$40&amp;"")</f>
        <v>0</v>
      </c>
      <c r="AK42" s="109">
        <f>SUMIFS(TabelaGastos[Valor],TabelaGastos[Subcategoria],"*"&amp;$B42&amp;"*",TabelaGastos[Mês de Compra],"&lt;="&amp;AJ$1&amp;"",TabelaGastos[Mês Final],"&gt;="&amp;AJ$1&amp;"",TabelaGastos[Semana],"="&amp;AK$40&amp;"")</f>
        <v>0</v>
      </c>
      <c r="AL42" s="79"/>
      <c r="AM42" s="56">
        <f t="shared" ref="AM42:AM54" si="44">SUM(AN42:AR42)</f>
        <v>0</v>
      </c>
      <c r="AN42" s="109">
        <f>SUMIFS(TabelaGastos[Valor],TabelaGastos[Subcategoria],"*"&amp;$B42&amp;"*",TabelaGastos[Mês de Compra],"&lt;="&amp;AM$1&amp;"",TabelaGastos[Mês Final],"&gt;="&amp;AM$1&amp;"",TabelaGastos[Semana],"="&amp;AN$40&amp;"")</f>
        <v>0</v>
      </c>
      <c r="AO42" s="109">
        <f>SUMIFS(TabelaGastos[Valor],TabelaGastos[Subcategoria],"*"&amp;$B42&amp;"*",TabelaGastos[Mês de Compra],"&lt;="&amp;AN$1&amp;"",TabelaGastos[Mês Final],"&gt;="&amp;AN$1&amp;"",TabelaGastos[Semana],"="&amp;AO$40&amp;"")</f>
        <v>0</v>
      </c>
      <c r="AP42" s="109">
        <f>SUMIFS(TabelaGastos[Valor],TabelaGastos[Subcategoria],"*"&amp;$B42&amp;"*",TabelaGastos[Mês de Compra],"&lt;="&amp;AO$1&amp;"",TabelaGastos[Mês Final],"&gt;="&amp;AO$1&amp;"",TabelaGastos[Semana],"="&amp;AP$40&amp;"")</f>
        <v>0</v>
      </c>
      <c r="AQ42" s="109">
        <f>SUMIFS(TabelaGastos[Valor],TabelaGastos[Subcategoria],"*"&amp;$B42&amp;"*",TabelaGastos[Mês de Compra],"&lt;="&amp;AP$1&amp;"",TabelaGastos[Mês Final],"&gt;="&amp;AP$1&amp;"",TabelaGastos[Semana],"="&amp;AQ$40&amp;"")</f>
        <v>0</v>
      </c>
      <c r="AR42" s="109">
        <f>SUMIFS(TabelaGastos[Valor],TabelaGastos[Subcategoria],"*"&amp;$B42&amp;"*",TabelaGastos[Mês de Compra],"&lt;="&amp;AQ$1&amp;"",TabelaGastos[Mês Final],"&gt;="&amp;AQ$1&amp;"",TabelaGastos[Semana],"="&amp;AR$40&amp;"")</f>
        <v>0</v>
      </c>
      <c r="AS42" s="79"/>
      <c r="AT42" s="56">
        <f t="shared" ref="AT42:AT54" si="45">SUM(AU42:AY42)</f>
        <v>0</v>
      </c>
      <c r="AU42" s="109">
        <f>SUMIFS(TabelaGastos[Valor],TabelaGastos[Subcategoria],"*"&amp;$B42&amp;"*",TabelaGastos[Mês de Compra],"&lt;="&amp;AT$1&amp;"",TabelaGastos[Mês Final],"&gt;="&amp;AT$1&amp;"",TabelaGastos[Semana],"="&amp;AU$40&amp;"")</f>
        <v>0</v>
      </c>
      <c r="AV42" s="109">
        <f>SUMIFS(TabelaGastos[Valor],TabelaGastos[Subcategoria],"*"&amp;$B42&amp;"*",TabelaGastos[Mês de Compra],"&lt;="&amp;AU$1&amp;"",TabelaGastos[Mês Final],"&gt;="&amp;AU$1&amp;"",TabelaGastos[Semana],"="&amp;AV$40&amp;"")</f>
        <v>0</v>
      </c>
      <c r="AW42" s="109">
        <f>SUMIFS(TabelaGastos[Valor],TabelaGastos[Subcategoria],"*"&amp;$B42&amp;"*",TabelaGastos[Mês de Compra],"&lt;="&amp;AV$1&amp;"",TabelaGastos[Mês Final],"&gt;="&amp;AV$1&amp;"",TabelaGastos[Semana],"="&amp;AW$40&amp;"")</f>
        <v>0</v>
      </c>
      <c r="AX42" s="109">
        <f>SUMIFS(TabelaGastos[Valor],TabelaGastos[Subcategoria],"*"&amp;$B42&amp;"*",TabelaGastos[Mês de Compra],"&lt;="&amp;AW$1&amp;"",TabelaGastos[Mês Final],"&gt;="&amp;AW$1&amp;"",TabelaGastos[Semana],"="&amp;AX$40&amp;"")</f>
        <v>0</v>
      </c>
      <c r="AY42" s="109">
        <f>SUMIFS(TabelaGastos[Valor],TabelaGastos[Subcategoria],"*"&amp;$B42&amp;"*",TabelaGastos[Mês de Compra],"&lt;="&amp;AX$1&amp;"",TabelaGastos[Mês Final],"&gt;="&amp;AX$1&amp;"",TabelaGastos[Semana],"="&amp;AY$40&amp;"")</f>
        <v>0</v>
      </c>
      <c r="AZ42" s="79"/>
      <c r="BA42" s="56">
        <f t="shared" ref="BA42:BA54" si="46">SUM(BB42:BF42)</f>
        <v>0</v>
      </c>
      <c r="BB42" s="109">
        <f>SUMIFS(TabelaGastos[Valor],TabelaGastos[Subcategoria],"*"&amp;$B42&amp;"*",TabelaGastos[Mês de Compra],"&lt;="&amp;BA$1&amp;"",TabelaGastos[Mês Final],"&gt;="&amp;BA$1&amp;"")</f>
        <v>0</v>
      </c>
      <c r="BC42" s="109">
        <f>SUMIFS(TabelaGastos[Mês de Compra],TabelaGastos[Entrada],"*"&amp;$B42&amp;"*",TabelaGastos[Mês Final],"&lt;="&amp;BB$1&amp;"",TabelaGastos[Semana],"&gt;="&amp;BB$1&amp;"")</f>
        <v>0</v>
      </c>
      <c r="BD42" s="109">
        <f>SUMIFS(TabelaGastos[Mês Final],TabelaGastos[Método de Pagamento],"*"&amp;$B42&amp;"*",TabelaGastos[Semana],"&lt;="&amp;BC$1&amp;"",TabelaGastos[Categoria],"&gt;="&amp;BC$1&amp;"")</f>
        <v>0</v>
      </c>
      <c r="BE42" s="109">
        <f>SUMIFS(TabelaGastos[Semana],TabelaGastos[Valor],"*"&amp;$B42&amp;"*",TabelaGastos[Categoria],"&lt;="&amp;BD$1&amp;"",TabelaGastos[Subcategoria],"&gt;="&amp;BD$1&amp;"")</f>
        <v>0</v>
      </c>
      <c r="BF42" s="109">
        <f>SUMIFS(TabelaGastos[Categoria],TabelaGastos[Mês de Compra],"*"&amp;$B42&amp;"*",TabelaGastos[Subcategoria],"&lt;="&amp;BE$1&amp;"",TabelaGastos[Entrada],"&gt;="&amp;BE$1&amp;"")</f>
        <v>0</v>
      </c>
      <c r="BG42" s="79"/>
      <c r="BH42" s="56">
        <f t="shared" ref="BH42:BH54" si="47">SUM(BI42:BM42)</f>
        <v>0</v>
      </c>
      <c r="BI42" s="109">
        <f>SUMIFS(TabelaGastos[Valor],TabelaGastos[Subcategoria],"*"&amp;$B42&amp;"*",TabelaGastos[Mês de Compra],"&lt;="&amp;BH$1&amp;"",TabelaGastos[Mês Final],"&gt;="&amp;BH$1&amp;"",TabelaGastos[Semana],"="&amp;BI$40&amp;"")</f>
        <v>0</v>
      </c>
      <c r="BJ42" s="109">
        <f>SUMIFS(TabelaGastos[Valor],TabelaGastos[Subcategoria],"*"&amp;$B42&amp;"*",TabelaGastos[Mês de Compra],"&lt;="&amp;BI$1&amp;"",TabelaGastos[Mês Final],"&gt;="&amp;BI$1&amp;"",TabelaGastos[Semana],"="&amp;BJ$40&amp;"")</f>
        <v>0</v>
      </c>
      <c r="BK42" s="109">
        <f>SUMIFS(TabelaGastos[Valor],TabelaGastos[Subcategoria],"*"&amp;$B42&amp;"*",TabelaGastos[Mês de Compra],"&lt;="&amp;BJ$1&amp;"",TabelaGastos[Mês Final],"&gt;="&amp;BJ$1&amp;"",TabelaGastos[Semana],"="&amp;BK$40&amp;"")</f>
        <v>0</v>
      </c>
      <c r="BL42" s="109">
        <f>SUMIFS(TabelaGastos[Valor],TabelaGastos[Subcategoria],"*"&amp;$B42&amp;"*",TabelaGastos[Mês de Compra],"&lt;="&amp;BK$1&amp;"",TabelaGastos[Mês Final],"&gt;="&amp;BK$1&amp;"",TabelaGastos[Semana],"="&amp;BL$40&amp;"")</f>
        <v>0</v>
      </c>
      <c r="BM42" s="109">
        <f>SUMIFS(TabelaGastos[Valor],TabelaGastos[Subcategoria],"*"&amp;$B42&amp;"*",TabelaGastos[Mês de Compra],"&lt;="&amp;BL$1&amp;"",TabelaGastos[Mês Final],"&gt;="&amp;BL$1&amp;"",TabelaGastos[Semana],"="&amp;BM$40&amp;"")</f>
        <v>0</v>
      </c>
      <c r="BN42" s="79"/>
      <c r="BO42" s="56">
        <f t="shared" ref="BO42:BO54" si="48">SUM(BP42:BT42)</f>
        <v>0</v>
      </c>
      <c r="BP42" s="109">
        <f>SUMIFS(TabelaGastos[Valor],TabelaGastos[Subcategoria],"*"&amp;$B42&amp;"*",TabelaGastos[Mês de Compra],"&lt;="&amp;BO$1&amp;"",TabelaGastos[Mês Final],"&gt;="&amp;BO$1&amp;"",TabelaGastos[Semana],"="&amp;BP$40&amp;"")</f>
        <v>0</v>
      </c>
      <c r="BQ42" s="109">
        <f>SUMIFS(TabelaGastos[Valor],TabelaGastos[Subcategoria],"*"&amp;$B42&amp;"*",TabelaGastos[Mês de Compra],"&lt;="&amp;BP$1&amp;"",TabelaGastos[Mês Final],"&gt;="&amp;BP$1&amp;"",TabelaGastos[Semana],"="&amp;BQ$40&amp;"")</f>
        <v>0</v>
      </c>
      <c r="BR42" s="109">
        <f>SUMIFS(TabelaGastos[Valor],TabelaGastos[Subcategoria],"*"&amp;$B42&amp;"*",TabelaGastos[Mês de Compra],"&lt;="&amp;BQ$1&amp;"",TabelaGastos[Mês Final],"&gt;="&amp;BQ$1&amp;"",TabelaGastos[Semana],"="&amp;BR$40&amp;"")</f>
        <v>0</v>
      </c>
      <c r="BS42" s="109">
        <f>SUMIFS(TabelaGastos[Valor],TabelaGastos[Subcategoria],"*"&amp;$B42&amp;"*",TabelaGastos[Mês de Compra],"&lt;="&amp;BR$1&amp;"",TabelaGastos[Mês Final],"&gt;="&amp;BR$1&amp;"",TabelaGastos[Semana],"="&amp;BS$40&amp;"")</f>
        <v>0</v>
      </c>
      <c r="BT42" s="109">
        <f>SUMIFS(TabelaGastos[Valor],TabelaGastos[Subcategoria],"*"&amp;$B42&amp;"*",TabelaGastos[Mês de Compra],"&lt;="&amp;BS$1&amp;"",TabelaGastos[Mês Final],"&gt;="&amp;BS$1&amp;"",TabelaGastos[Semana],"="&amp;BT$40&amp;"")</f>
        <v>0</v>
      </c>
      <c r="BU42" s="79"/>
      <c r="BV42" s="56">
        <f t="shared" ref="BV42:BV54" si="49">SUM(BW42:CA42)</f>
        <v>0</v>
      </c>
      <c r="BW42" s="109">
        <f>SUMIFS(TabelaGastos[Valor],TabelaGastos[Subcategoria],"*"&amp;$B42&amp;"*",TabelaGastos[Mês de Compra],"&lt;="&amp;BV$1&amp;"",TabelaGastos[Mês Final],"&gt;="&amp;BV$1&amp;"",TabelaGastos[Semana],"="&amp;BW$40&amp;"")</f>
        <v>0</v>
      </c>
      <c r="BX42" s="109">
        <f>SUMIFS(TabelaGastos[Valor],TabelaGastos[Subcategoria],"*"&amp;$B42&amp;"*",TabelaGastos[Mês de Compra],"&lt;="&amp;BW$1&amp;"",TabelaGastos[Mês Final],"&gt;="&amp;BW$1&amp;"",TabelaGastos[Semana],"="&amp;BX$40&amp;"")</f>
        <v>0</v>
      </c>
      <c r="BY42" s="109">
        <f>SUMIFS(TabelaGastos[Valor],TabelaGastos[Subcategoria],"*"&amp;$B42&amp;"*",TabelaGastos[Mês de Compra],"&lt;="&amp;BX$1&amp;"",TabelaGastos[Mês Final],"&gt;="&amp;BX$1&amp;"",TabelaGastos[Semana],"="&amp;BY$40&amp;"")</f>
        <v>0</v>
      </c>
      <c r="BZ42" s="109">
        <f>SUMIFS(TabelaGastos[Valor],TabelaGastos[Subcategoria],"*"&amp;$B42&amp;"*",TabelaGastos[Mês de Compra],"&lt;="&amp;BY$1&amp;"",TabelaGastos[Mês Final],"&gt;="&amp;BY$1&amp;"",TabelaGastos[Semana],"="&amp;BZ$40&amp;"")</f>
        <v>0</v>
      </c>
      <c r="CA42" s="109">
        <f>SUMIFS(TabelaGastos[Valor],TabelaGastos[Subcategoria],"*"&amp;$B42&amp;"*",TabelaGastos[Mês de Compra],"&lt;="&amp;BZ$1&amp;"",TabelaGastos[Mês Final],"&gt;="&amp;BZ$1&amp;"",TabelaGastos[Semana],"="&amp;CA$40&amp;"")</f>
        <v>0</v>
      </c>
      <c r="CB42" s="79"/>
      <c r="CC42" s="56">
        <f t="shared" ref="CC42:CC54" si="50">SUM(CD42:CH42)</f>
        <v>0</v>
      </c>
      <c r="CD42" s="109">
        <f>SUMIFS(TabelaGastos[Valor],TabelaGastos[Subcategoria],"*"&amp;$B42&amp;"*",TabelaGastos[Mês de Compra],"&lt;="&amp;CC$1&amp;"",TabelaGastos[Mês Final],"&gt;="&amp;CC$1&amp;"")</f>
        <v>0</v>
      </c>
      <c r="CE42" s="109">
        <f>SUMIFS(TabelaGastos[Mês de Compra],TabelaGastos[Entrada],"*"&amp;$B42&amp;"*",TabelaGastos[Mês Final],"&lt;="&amp;CD$1&amp;"",TabelaGastos[Semana],"&gt;="&amp;CD$1&amp;"")</f>
        <v>0</v>
      </c>
      <c r="CF42" s="109">
        <f>SUMIFS(TabelaGastos[Mês Final],TabelaGastos[Método de Pagamento],"*"&amp;$B42&amp;"*",TabelaGastos[Semana],"&lt;="&amp;CE$1&amp;"",TabelaGastos[Categoria],"&gt;="&amp;CE$1&amp;"")</f>
        <v>0</v>
      </c>
      <c r="CG42" s="109">
        <f>SUMIFS(TabelaGastos[Semana],TabelaGastos[Valor],"*"&amp;$B42&amp;"*",TabelaGastos[Categoria],"&lt;="&amp;CF$1&amp;"",TabelaGastos[Subcategoria],"&gt;="&amp;CF$1&amp;"")</f>
        <v>0</v>
      </c>
      <c r="CH42" s="109">
        <f>SUMIFS(TabelaGastos[Categoria],TabelaGastos[Mês de Compra],"*"&amp;$B42&amp;"*",TabelaGastos[Subcategoria],"&lt;="&amp;CG$1&amp;"",TabelaGastos[Entrada],"&gt;="&amp;CG$1&amp;"")</f>
        <v>0</v>
      </c>
      <c r="CI42" s="108">
        <f t="shared" si="37"/>
        <v>0</v>
      </c>
      <c r="CJ42" s="108">
        <f t="shared" si="38"/>
        <v>0</v>
      </c>
    </row>
    <row r="43" spans="2:117" outlineLevel="1" x14ac:dyDescent="0.3">
      <c r="B43" s="108" t="s">
        <v>51</v>
      </c>
      <c r="C43" s="79"/>
      <c r="D43" s="56">
        <f t="shared" si="39"/>
        <v>0</v>
      </c>
      <c r="E43" s="109">
        <f>SUMIFS(TabelaGastos[Valor],TabelaGastos[Subcategoria],"*"&amp;$B43&amp;"*",TabelaGastos[Mês de Compra],"&lt;="&amp;D$1&amp;"",TabelaGastos[Mês Final],"&gt;="&amp;D$1&amp;"",TabelaGastos[Semana],"="&amp;E$40&amp;"")</f>
        <v>0</v>
      </c>
      <c r="F43" s="109">
        <f>SUMIFS(TabelaGastos[Valor],TabelaGastos[Subcategoria],"*"&amp;$B43&amp;"*",TabelaGastos[Mês de Compra],"&lt;="&amp;E$1&amp;"",TabelaGastos[Mês Final],"&gt;="&amp;E$1&amp;"",TabelaGastos[Semana],"="&amp;F$40&amp;"")</f>
        <v>0</v>
      </c>
      <c r="G43" s="109">
        <f>SUMIFS(TabelaGastos[Valor],TabelaGastos[Subcategoria],"*"&amp;$B43&amp;"*",TabelaGastos[Mês de Compra],"&lt;="&amp;F$1&amp;"",TabelaGastos[Mês Final],"&gt;="&amp;F$1&amp;"",TabelaGastos[Semana],"="&amp;G$40&amp;"")</f>
        <v>0</v>
      </c>
      <c r="H43" s="109">
        <f>SUMIFS(TabelaGastos[Valor],TabelaGastos[Subcategoria],"*"&amp;$B43&amp;"*",TabelaGastos[Mês de Compra],"&lt;="&amp;G$1&amp;"",TabelaGastos[Mês Final],"&gt;="&amp;G$1&amp;"",TabelaGastos[Semana],"="&amp;H$40&amp;"")</f>
        <v>0</v>
      </c>
      <c r="I43" s="109">
        <f>SUMIFS(TabelaGastos[Valor],TabelaGastos[Subcategoria],"*"&amp;$B43&amp;"*",TabelaGastos[Mês de Compra],"&lt;="&amp;H$1&amp;"",TabelaGastos[Mês Final],"&gt;="&amp;H$1&amp;"",TabelaGastos[Semana],"="&amp;I$40&amp;"")</f>
        <v>0</v>
      </c>
      <c r="J43" s="79"/>
      <c r="K43" s="56">
        <f t="shared" si="40"/>
        <v>0</v>
      </c>
      <c r="L43" s="109">
        <f>SUMIFS(TabelaGastos[Valor],TabelaGastos[Subcategoria],"*"&amp;$B43&amp;"*",TabelaGastos[Mês de Compra],"&lt;="&amp;K$1&amp;"",TabelaGastos[Mês Final],"&gt;="&amp;K$1&amp;"",TabelaGastos[Semana],"="&amp;L$40&amp;"")</f>
        <v>0</v>
      </c>
      <c r="M43" s="109">
        <f>SUMIFS(TabelaGastos[Valor],TabelaGastos[Subcategoria],"*"&amp;$B43&amp;"*",TabelaGastos[Mês de Compra],"&lt;="&amp;L$1&amp;"",TabelaGastos[Mês Final],"&gt;="&amp;L$1&amp;"",TabelaGastos[Semana],"="&amp;M$40&amp;"")</f>
        <v>0</v>
      </c>
      <c r="N43" s="109">
        <f>SUMIFS(TabelaGastos[Valor],TabelaGastos[Subcategoria],"*"&amp;$B43&amp;"*",TabelaGastos[Mês de Compra],"&lt;="&amp;M$1&amp;"",TabelaGastos[Mês Final],"&gt;="&amp;M$1&amp;"",TabelaGastos[Semana],"="&amp;N$40&amp;"")</f>
        <v>0</v>
      </c>
      <c r="O43" s="109">
        <f>SUMIFS(TabelaGastos[Valor],TabelaGastos[Subcategoria],"*"&amp;$B43&amp;"*",TabelaGastos[Mês de Compra],"&lt;="&amp;N$1&amp;"",TabelaGastos[Mês Final],"&gt;="&amp;N$1&amp;"",TabelaGastos[Semana],"="&amp;O$40&amp;"")</f>
        <v>0</v>
      </c>
      <c r="P43" s="109">
        <f>SUMIFS(TabelaGastos[Valor],TabelaGastos[Subcategoria],"*"&amp;$B43&amp;"*",TabelaGastos[Mês de Compra],"&lt;="&amp;O$1&amp;"",TabelaGastos[Mês Final],"&gt;="&amp;O$1&amp;"",TabelaGastos[Semana],"="&amp;P$40&amp;"")</f>
        <v>0</v>
      </c>
      <c r="Q43" s="79"/>
      <c r="R43" s="56">
        <f t="shared" si="41"/>
        <v>0</v>
      </c>
      <c r="S43" s="109">
        <f>SUMIFS(TabelaGastos[Valor],TabelaGastos[Subcategoria],"*"&amp;$B43&amp;"*",TabelaGastos[Mês de Compra],"&lt;="&amp;R$1&amp;"",TabelaGastos[Mês Final],"&gt;="&amp;R$1&amp;"",TabelaGastos[Semana],"="&amp;S$40&amp;"")</f>
        <v>0</v>
      </c>
      <c r="T43" s="109">
        <f>SUMIFS(TabelaGastos[Valor],TabelaGastos[Subcategoria],"*"&amp;$B43&amp;"*",TabelaGastos[Mês de Compra],"&lt;="&amp;S$1&amp;"",TabelaGastos[Mês Final],"&gt;="&amp;S$1&amp;"",TabelaGastos[Semana],"="&amp;T$40&amp;"")</f>
        <v>0</v>
      </c>
      <c r="U43" s="109">
        <f>SUMIFS(TabelaGastos[Valor],TabelaGastos[Subcategoria],"*"&amp;$B43&amp;"*",TabelaGastos[Mês de Compra],"&lt;="&amp;T$1&amp;"",TabelaGastos[Mês Final],"&gt;="&amp;T$1&amp;"",TabelaGastos[Semana],"="&amp;U$40&amp;"")</f>
        <v>0</v>
      </c>
      <c r="V43" s="109">
        <f>SUMIFS(TabelaGastos[Valor],TabelaGastos[Subcategoria],"*"&amp;$B43&amp;"*",TabelaGastos[Mês de Compra],"&lt;="&amp;U$1&amp;"",TabelaGastos[Mês Final],"&gt;="&amp;U$1&amp;"",TabelaGastos[Semana],"="&amp;V$40&amp;"")</f>
        <v>0</v>
      </c>
      <c r="W43" s="109">
        <f>SUMIFS(TabelaGastos[Valor],TabelaGastos[Subcategoria],"*"&amp;$B43&amp;"*",TabelaGastos[Mês de Compra],"&lt;="&amp;V$1&amp;"",TabelaGastos[Mês Final],"&gt;="&amp;V$1&amp;"",TabelaGastos[Semana],"="&amp;W$40&amp;"")</f>
        <v>0</v>
      </c>
      <c r="X43" s="79"/>
      <c r="Y43" s="56">
        <f t="shared" si="42"/>
        <v>0</v>
      </c>
      <c r="Z43" s="109">
        <f>SUMIFS(TabelaGastos[Valor],TabelaGastos[Subcategoria],"*"&amp;$B43&amp;"*",TabelaGastos[Mês de Compra],"&lt;="&amp;Y$1&amp;"",TabelaGastos[Mês Final],"&gt;="&amp;Y$1&amp;"")</f>
        <v>0</v>
      </c>
      <c r="AA43" s="109">
        <f>SUMIFS(TabelaGastos[Mês de Compra],TabelaGastos[Entrada],"*"&amp;$B43&amp;"*",TabelaGastos[Mês Final],"&lt;="&amp;Z$1&amp;"",TabelaGastos[Semana],"&gt;="&amp;Z$1&amp;"")</f>
        <v>0</v>
      </c>
      <c r="AB43" s="109">
        <f>SUMIFS(TabelaGastos[Mês Final],TabelaGastos[Método de Pagamento],"*"&amp;$B43&amp;"*",TabelaGastos[Semana],"&lt;="&amp;AA$1&amp;"",TabelaGastos[Categoria],"&gt;="&amp;AA$1&amp;"")</f>
        <v>0</v>
      </c>
      <c r="AC43" s="109">
        <f>SUMIFS(TabelaGastos[Semana],TabelaGastos[Valor],"*"&amp;$B43&amp;"*",TabelaGastos[Categoria],"&lt;="&amp;AB$1&amp;"",TabelaGastos[Subcategoria],"&gt;="&amp;AB$1&amp;"")</f>
        <v>0</v>
      </c>
      <c r="AD43" s="109">
        <f>SUMIFS(TabelaGastos[Categoria],TabelaGastos[Mês de Compra],"*"&amp;$B43&amp;"*",TabelaGastos[Subcategoria],"&lt;="&amp;AC$1&amp;"",TabelaGastos[Entrada],"&gt;="&amp;AC$1&amp;"")</f>
        <v>0</v>
      </c>
      <c r="AE43" s="79"/>
      <c r="AF43" s="56">
        <f t="shared" si="43"/>
        <v>0</v>
      </c>
      <c r="AG43" s="109">
        <f>SUMIFS(TabelaGastos[Valor],TabelaGastos[Subcategoria],"*"&amp;$B43&amp;"*",TabelaGastos[Mês de Compra],"&lt;="&amp;AF$1&amp;"",TabelaGastos[Mês Final],"&gt;="&amp;AF$1&amp;"",TabelaGastos[Semana],"="&amp;AG$40&amp;"")</f>
        <v>0</v>
      </c>
      <c r="AH43" s="109">
        <f>SUMIFS(TabelaGastos[Valor],TabelaGastos[Subcategoria],"*"&amp;$B43&amp;"*",TabelaGastos[Mês de Compra],"&lt;="&amp;AG$1&amp;"",TabelaGastos[Mês Final],"&gt;="&amp;AG$1&amp;"",TabelaGastos[Semana],"="&amp;AH$40&amp;"")</f>
        <v>0</v>
      </c>
      <c r="AI43" s="109">
        <f>SUMIFS(TabelaGastos[Valor],TabelaGastos[Subcategoria],"*"&amp;$B43&amp;"*",TabelaGastos[Mês de Compra],"&lt;="&amp;AH$1&amp;"",TabelaGastos[Mês Final],"&gt;="&amp;AH$1&amp;"",TabelaGastos[Semana],"="&amp;AI$40&amp;"")</f>
        <v>0</v>
      </c>
      <c r="AJ43" s="109">
        <f>SUMIFS(TabelaGastos[Valor],TabelaGastos[Subcategoria],"*"&amp;$B43&amp;"*",TabelaGastos[Mês de Compra],"&lt;="&amp;AI$1&amp;"",TabelaGastos[Mês Final],"&gt;="&amp;AI$1&amp;"",TabelaGastos[Semana],"="&amp;AJ$40&amp;"")</f>
        <v>0</v>
      </c>
      <c r="AK43" s="109">
        <f>SUMIFS(TabelaGastos[Valor],TabelaGastos[Subcategoria],"*"&amp;$B43&amp;"*",TabelaGastos[Mês de Compra],"&lt;="&amp;AJ$1&amp;"",TabelaGastos[Mês Final],"&gt;="&amp;AJ$1&amp;"",TabelaGastos[Semana],"="&amp;AK$40&amp;"")</f>
        <v>0</v>
      </c>
      <c r="AL43" s="79"/>
      <c r="AM43" s="56">
        <f t="shared" si="44"/>
        <v>0</v>
      </c>
      <c r="AN43" s="109">
        <f>SUMIFS(TabelaGastos[Valor],TabelaGastos[Subcategoria],"*"&amp;$B43&amp;"*",TabelaGastos[Mês de Compra],"&lt;="&amp;AM$1&amp;"",TabelaGastos[Mês Final],"&gt;="&amp;AM$1&amp;"",TabelaGastos[Semana],"="&amp;AN$40&amp;"")</f>
        <v>0</v>
      </c>
      <c r="AO43" s="109">
        <f>SUMIFS(TabelaGastos[Valor],TabelaGastos[Subcategoria],"*"&amp;$B43&amp;"*",TabelaGastos[Mês de Compra],"&lt;="&amp;AN$1&amp;"",TabelaGastos[Mês Final],"&gt;="&amp;AN$1&amp;"",TabelaGastos[Semana],"="&amp;AO$40&amp;"")</f>
        <v>0</v>
      </c>
      <c r="AP43" s="109">
        <f>SUMIFS(TabelaGastos[Valor],TabelaGastos[Subcategoria],"*"&amp;$B43&amp;"*",TabelaGastos[Mês de Compra],"&lt;="&amp;AO$1&amp;"",TabelaGastos[Mês Final],"&gt;="&amp;AO$1&amp;"",TabelaGastos[Semana],"="&amp;AP$40&amp;"")</f>
        <v>0</v>
      </c>
      <c r="AQ43" s="109">
        <f>SUMIFS(TabelaGastos[Valor],TabelaGastos[Subcategoria],"*"&amp;$B43&amp;"*",TabelaGastos[Mês de Compra],"&lt;="&amp;AP$1&amp;"",TabelaGastos[Mês Final],"&gt;="&amp;AP$1&amp;"",TabelaGastos[Semana],"="&amp;AQ$40&amp;"")</f>
        <v>0</v>
      </c>
      <c r="AR43" s="109">
        <f>SUMIFS(TabelaGastos[Valor],TabelaGastos[Subcategoria],"*"&amp;$B43&amp;"*",TabelaGastos[Mês de Compra],"&lt;="&amp;AQ$1&amp;"",TabelaGastos[Mês Final],"&gt;="&amp;AQ$1&amp;"",TabelaGastos[Semana],"="&amp;AR$40&amp;"")</f>
        <v>0</v>
      </c>
      <c r="AS43" s="79"/>
      <c r="AT43" s="56">
        <f t="shared" si="45"/>
        <v>0</v>
      </c>
      <c r="AU43" s="109">
        <f>SUMIFS(TabelaGastos[Valor],TabelaGastos[Subcategoria],"*"&amp;$B43&amp;"*",TabelaGastos[Mês de Compra],"&lt;="&amp;AT$1&amp;"",TabelaGastos[Mês Final],"&gt;="&amp;AT$1&amp;"",TabelaGastos[Semana],"="&amp;AU$40&amp;"")</f>
        <v>0</v>
      </c>
      <c r="AV43" s="109">
        <f>SUMIFS(TabelaGastos[Valor],TabelaGastos[Subcategoria],"*"&amp;$B43&amp;"*",TabelaGastos[Mês de Compra],"&lt;="&amp;AU$1&amp;"",TabelaGastos[Mês Final],"&gt;="&amp;AU$1&amp;"",TabelaGastos[Semana],"="&amp;AV$40&amp;"")</f>
        <v>0</v>
      </c>
      <c r="AW43" s="109">
        <f>SUMIFS(TabelaGastos[Valor],TabelaGastos[Subcategoria],"*"&amp;$B43&amp;"*",TabelaGastos[Mês de Compra],"&lt;="&amp;AV$1&amp;"",TabelaGastos[Mês Final],"&gt;="&amp;AV$1&amp;"",TabelaGastos[Semana],"="&amp;AW$40&amp;"")</f>
        <v>0</v>
      </c>
      <c r="AX43" s="109">
        <f>SUMIFS(TabelaGastos[Valor],TabelaGastos[Subcategoria],"*"&amp;$B43&amp;"*",TabelaGastos[Mês de Compra],"&lt;="&amp;AW$1&amp;"",TabelaGastos[Mês Final],"&gt;="&amp;AW$1&amp;"",TabelaGastos[Semana],"="&amp;AX$40&amp;"")</f>
        <v>0</v>
      </c>
      <c r="AY43" s="109">
        <f>SUMIFS(TabelaGastos[Valor],TabelaGastos[Subcategoria],"*"&amp;$B43&amp;"*",TabelaGastos[Mês de Compra],"&lt;="&amp;AX$1&amp;"",TabelaGastos[Mês Final],"&gt;="&amp;AX$1&amp;"",TabelaGastos[Semana],"="&amp;AY$40&amp;"")</f>
        <v>0</v>
      </c>
      <c r="AZ43" s="79"/>
      <c r="BA43" s="56">
        <f t="shared" si="46"/>
        <v>0</v>
      </c>
      <c r="BB43" s="109">
        <f>SUMIFS(TabelaGastos[Valor],TabelaGastos[Subcategoria],"*"&amp;$B43&amp;"*",TabelaGastos[Mês de Compra],"&lt;="&amp;BA$1&amp;"",TabelaGastos[Mês Final],"&gt;="&amp;BA$1&amp;"")</f>
        <v>0</v>
      </c>
      <c r="BC43" s="109">
        <f>SUMIFS(TabelaGastos[Mês de Compra],TabelaGastos[Entrada],"*"&amp;$B43&amp;"*",TabelaGastos[Mês Final],"&lt;="&amp;BB$1&amp;"",TabelaGastos[Semana],"&gt;="&amp;BB$1&amp;"")</f>
        <v>0</v>
      </c>
      <c r="BD43" s="109">
        <f>SUMIFS(TabelaGastos[Mês Final],TabelaGastos[Método de Pagamento],"*"&amp;$B43&amp;"*",TabelaGastos[Semana],"&lt;="&amp;BC$1&amp;"",TabelaGastos[Categoria],"&gt;="&amp;BC$1&amp;"")</f>
        <v>0</v>
      </c>
      <c r="BE43" s="109">
        <f>SUMIFS(TabelaGastos[Semana],TabelaGastos[Valor],"*"&amp;$B43&amp;"*",TabelaGastos[Categoria],"&lt;="&amp;BD$1&amp;"",TabelaGastos[Subcategoria],"&gt;="&amp;BD$1&amp;"")</f>
        <v>0</v>
      </c>
      <c r="BF43" s="109">
        <f>SUMIFS(TabelaGastos[Categoria],TabelaGastos[Mês de Compra],"*"&amp;$B43&amp;"*",TabelaGastos[Subcategoria],"&lt;="&amp;BE$1&amp;"",TabelaGastos[Entrada],"&gt;="&amp;BE$1&amp;"")</f>
        <v>0</v>
      </c>
      <c r="BG43" s="79"/>
      <c r="BH43" s="56">
        <f t="shared" si="47"/>
        <v>0</v>
      </c>
      <c r="BI43" s="109">
        <f>SUMIFS(TabelaGastos[Valor],TabelaGastos[Subcategoria],"*"&amp;$B43&amp;"*",TabelaGastos[Mês de Compra],"&lt;="&amp;BH$1&amp;"",TabelaGastos[Mês Final],"&gt;="&amp;BH$1&amp;"",TabelaGastos[Semana],"="&amp;BI$40&amp;"")</f>
        <v>0</v>
      </c>
      <c r="BJ43" s="109">
        <f>SUMIFS(TabelaGastos[Valor],TabelaGastos[Subcategoria],"*"&amp;$B43&amp;"*",TabelaGastos[Mês de Compra],"&lt;="&amp;BI$1&amp;"",TabelaGastos[Mês Final],"&gt;="&amp;BI$1&amp;"",TabelaGastos[Semana],"="&amp;BJ$40&amp;"")</f>
        <v>0</v>
      </c>
      <c r="BK43" s="109">
        <f>SUMIFS(TabelaGastos[Valor],TabelaGastos[Subcategoria],"*"&amp;$B43&amp;"*",TabelaGastos[Mês de Compra],"&lt;="&amp;BJ$1&amp;"",TabelaGastos[Mês Final],"&gt;="&amp;BJ$1&amp;"",TabelaGastos[Semana],"="&amp;BK$40&amp;"")</f>
        <v>0</v>
      </c>
      <c r="BL43" s="109">
        <f>SUMIFS(TabelaGastos[Valor],TabelaGastos[Subcategoria],"*"&amp;$B43&amp;"*",TabelaGastos[Mês de Compra],"&lt;="&amp;BK$1&amp;"",TabelaGastos[Mês Final],"&gt;="&amp;BK$1&amp;"",TabelaGastos[Semana],"="&amp;BL$40&amp;"")</f>
        <v>0</v>
      </c>
      <c r="BM43" s="109">
        <f>SUMIFS(TabelaGastos[Valor],TabelaGastos[Subcategoria],"*"&amp;$B43&amp;"*",TabelaGastos[Mês de Compra],"&lt;="&amp;BL$1&amp;"",TabelaGastos[Mês Final],"&gt;="&amp;BL$1&amp;"",TabelaGastos[Semana],"="&amp;BM$40&amp;"")</f>
        <v>0</v>
      </c>
      <c r="BN43" s="79"/>
      <c r="BO43" s="56">
        <f t="shared" si="48"/>
        <v>0</v>
      </c>
      <c r="BP43" s="109">
        <f>SUMIFS(TabelaGastos[Valor],TabelaGastos[Subcategoria],"*"&amp;$B43&amp;"*",TabelaGastos[Mês de Compra],"&lt;="&amp;BO$1&amp;"",TabelaGastos[Mês Final],"&gt;="&amp;BO$1&amp;"",TabelaGastos[Semana],"="&amp;BP$40&amp;"")</f>
        <v>0</v>
      </c>
      <c r="BQ43" s="109">
        <f>SUMIFS(TabelaGastos[Valor],TabelaGastos[Subcategoria],"*"&amp;$B43&amp;"*",TabelaGastos[Mês de Compra],"&lt;="&amp;BP$1&amp;"",TabelaGastos[Mês Final],"&gt;="&amp;BP$1&amp;"",TabelaGastos[Semana],"="&amp;BQ$40&amp;"")</f>
        <v>0</v>
      </c>
      <c r="BR43" s="109">
        <f>SUMIFS(TabelaGastos[Valor],TabelaGastos[Subcategoria],"*"&amp;$B43&amp;"*",TabelaGastos[Mês de Compra],"&lt;="&amp;BQ$1&amp;"",TabelaGastos[Mês Final],"&gt;="&amp;BQ$1&amp;"",TabelaGastos[Semana],"="&amp;BR$40&amp;"")</f>
        <v>0</v>
      </c>
      <c r="BS43" s="109">
        <f>SUMIFS(TabelaGastos[Valor],TabelaGastos[Subcategoria],"*"&amp;$B43&amp;"*",TabelaGastos[Mês de Compra],"&lt;="&amp;BR$1&amp;"",TabelaGastos[Mês Final],"&gt;="&amp;BR$1&amp;"",TabelaGastos[Semana],"="&amp;BS$40&amp;"")</f>
        <v>0</v>
      </c>
      <c r="BT43" s="109">
        <f>SUMIFS(TabelaGastos[Valor],TabelaGastos[Subcategoria],"*"&amp;$B43&amp;"*",TabelaGastos[Mês de Compra],"&lt;="&amp;BS$1&amp;"",TabelaGastos[Mês Final],"&gt;="&amp;BS$1&amp;"",TabelaGastos[Semana],"="&amp;BT$40&amp;"")</f>
        <v>0</v>
      </c>
      <c r="BU43" s="79"/>
      <c r="BV43" s="56">
        <f t="shared" si="49"/>
        <v>0</v>
      </c>
      <c r="BW43" s="109">
        <f>SUMIFS(TabelaGastos[Valor],TabelaGastos[Subcategoria],"*"&amp;$B43&amp;"*",TabelaGastos[Mês de Compra],"&lt;="&amp;BV$1&amp;"",TabelaGastos[Mês Final],"&gt;="&amp;BV$1&amp;"",TabelaGastos[Semana],"="&amp;BW$40&amp;"")</f>
        <v>0</v>
      </c>
      <c r="BX43" s="109">
        <f>SUMIFS(TabelaGastos[Valor],TabelaGastos[Subcategoria],"*"&amp;$B43&amp;"*",TabelaGastos[Mês de Compra],"&lt;="&amp;BW$1&amp;"",TabelaGastos[Mês Final],"&gt;="&amp;BW$1&amp;"",TabelaGastos[Semana],"="&amp;BX$40&amp;"")</f>
        <v>0</v>
      </c>
      <c r="BY43" s="109">
        <f>SUMIFS(TabelaGastos[Valor],TabelaGastos[Subcategoria],"*"&amp;$B43&amp;"*",TabelaGastos[Mês de Compra],"&lt;="&amp;BX$1&amp;"",TabelaGastos[Mês Final],"&gt;="&amp;BX$1&amp;"",TabelaGastos[Semana],"="&amp;BY$40&amp;"")</f>
        <v>0</v>
      </c>
      <c r="BZ43" s="109">
        <f>SUMIFS(TabelaGastos[Valor],TabelaGastos[Subcategoria],"*"&amp;$B43&amp;"*",TabelaGastos[Mês de Compra],"&lt;="&amp;BY$1&amp;"",TabelaGastos[Mês Final],"&gt;="&amp;BY$1&amp;"",TabelaGastos[Semana],"="&amp;BZ$40&amp;"")</f>
        <v>0</v>
      </c>
      <c r="CA43" s="109">
        <f>SUMIFS(TabelaGastos[Valor],TabelaGastos[Subcategoria],"*"&amp;$B43&amp;"*",TabelaGastos[Mês de Compra],"&lt;="&amp;BZ$1&amp;"",TabelaGastos[Mês Final],"&gt;="&amp;BZ$1&amp;"",TabelaGastos[Semana],"="&amp;CA$40&amp;"")</f>
        <v>0</v>
      </c>
      <c r="CB43" s="79"/>
      <c r="CC43" s="56">
        <f t="shared" si="50"/>
        <v>0</v>
      </c>
      <c r="CD43" s="109">
        <f>SUMIFS(TabelaGastos[Valor],TabelaGastos[Subcategoria],"*"&amp;$B43&amp;"*",TabelaGastos[Mês de Compra],"&lt;="&amp;CC$1&amp;"",TabelaGastos[Mês Final],"&gt;="&amp;CC$1&amp;"")</f>
        <v>0</v>
      </c>
      <c r="CE43" s="109">
        <f>SUMIFS(TabelaGastos[Mês de Compra],TabelaGastos[Entrada],"*"&amp;$B43&amp;"*",TabelaGastos[Mês Final],"&lt;="&amp;CD$1&amp;"",TabelaGastos[Semana],"&gt;="&amp;CD$1&amp;"")</f>
        <v>0</v>
      </c>
      <c r="CF43" s="109">
        <f>SUMIFS(TabelaGastos[Mês Final],TabelaGastos[Método de Pagamento],"*"&amp;$B43&amp;"*",TabelaGastos[Semana],"&lt;="&amp;CE$1&amp;"",TabelaGastos[Categoria],"&gt;="&amp;CE$1&amp;"")</f>
        <v>0</v>
      </c>
      <c r="CG43" s="109">
        <f>SUMIFS(TabelaGastos[Semana],TabelaGastos[Valor],"*"&amp;$B43&amp;"*",TabelaGastos[Categoria],"&lt;="&amp;CF$1&amp;"",TabelaGastos[Subcategoria],"&gt;="&amp;CF$1&amp;"")</f>
        <v>0</v>
      </c>
      <c r="CH43" s="109">
        <f>SUMIFS(TabelaGastos[Categoria],TabelaGastos[Mês de Compra],"*"&amp;$B43&amp;"*",TabelaGastos[Subcategoria],"&lt;="&amp;CG$1&amp;"",TabelaGastos[Entrada],"&gt;="&amp;CG$1&amp;"")</f>
        <v>0</v>
      </c>
      <c r="CI43" s="108">
        <f t="shared" si="37"/>
        <v>0</v>
      </c>
      <c r="CJ43" s="108">
        <f t="shared" si="38"/>
        <v>0</v>
      </c>
    </row>
    <row r="44" spans="2:117" outlineLevel="1" x14ac:dyDescent="0.3">
      <c r="B44" s="108" t="s">
        <v>52</v>
      </c>
      <c r="C44" s="79"/>
      <c r="D44" s="56">
        <f t="shared" si="39"/>
        <v>0</v>
      </c>
      <c r="E44" s="109">
        <f>SUMIFS(TabelaGastos[Valor],TabelaGastos[Subcategoria],"*"&amp;$B44&amp;"*",TabelaGastos[Mês de Compra],"&lt;="&amp;D$1&amp;"",TabelaGastos[Mês Final],"&gt;="&amp;D$1&amp;"",TabelaGastos[Semana],"="&amp;E$40&amp;"")</f>
        <v>0</v>
      </c>
      <c r="F44" s="109">
        <f>SUMIFS(TabelaGastos[Valor],TabelaGastos[Subcategoria],"*"&amp;$B44&amp;"*",TabelaGastos[Mês de Compra],"&lt;="&amp;E$1&amp;"",TabelaGastos[Mês Final],"&gt;="&amp;E$1&amp;"",TabelaGastos[Semana],"="&amp;F$40&amp;"")</f>
        <v>0</v>
      </c>
      <c r="G44" s="109">
        <f>SUMIFS(TabelaGastos[Valor],TabelaGastos[Subcategoria],"*"&amp;$B44&amp;"*",TabelaGastos[Mês de Compra],"&lt;="&amp;F$1&amp;"",TabelaGastos[Mês Final],"&gt;="&amp;F$1&amp;"",TabelaGastos[Semana],"="&amp;G$40&amp;"")</f>
        <v>0</v>
      </c>
      <c r="H44" s="109">
        <f>SUMIFS(TabelaGastos[Valor],TabelaGastos[Subcategoria],"*"&amp;$B44&amp;"*",TabelaGastos[Mês de Compra],"&lt;="&amp;G$1&amp;"",TabelaGastos[Mês Final],"&gt;="&amp;G$1&amp;"",TabelaGastos[Semana],"="&amp;H$40&amp;"")</f>
        <v>0</v>
      </c>
      <c r="I44" s="109">
        <f>SUMIFS(TabelaGastos[Valor],TabelaGastos[Subcategoria],"*"&amp;$B44&amp;"*",TabelaGastos[Mês de Compra],"&lt;="&amp;H$1&amp;"",TabelaGastos[Mês Final],"&gt;="&amp;H$1&amp;"",TabelaGastos[Semana],"="&amp;I$40&amp;"")</f>
        <v>0</v>
      </c>
      <c r="J44" s="79"/>
      <c r="K44" s="56">
        <f t="shared" si="40"/>
        <v>0</v>
      </c>
      <c r="L44" s="109">
        <f>SUMIFS(TabelaGastos[Valor],TabelaGastos[Subcategoria],"*"&amp;$B44&amp;"*",TabelaGastos[Mês de Compra],"&lt;="&amp;K$1&amp;"",TabelaGastos[Mês Final],"&gt;="&amp;K$1&amp;"",TabelaGastos[Semana],"="&amp;L$40&amp;"")</f>
        <v>0</v>
      </c>
      <c r="M44" s="109">
        <f>SUMIFS(TabelaGastos[Valor],TabelaGastos[Subcategoria],"*"&amp;$B44&amp;"*",TabelaGastos[Mês de Compra],"&lt;="&amp;L$1&amp;"",TabelaGastos[Mês Final],"&gt;="&amp;L$1&amp;"",TabelaGastos[Semana],"="&amp;M$40&amp;"")</f>
        <v>0</v>
      </c>
      <c r="N44" s="109">
        <f>SUMIFS(TabelaGastos[Valor],TabelaGastos[Subcategoria],"*"&amp;$B44&amp;"*",TabelaGastos[Mês de Compra],"&lt;="&amp;M$1&amp;"",TabelaGastos[Mês Final],"&gt;="&amp;M$1&amp;"",TabelaGastos[Semana],"="&amp;N$40&amp;"")</f>
        <v>0</v>
      </c>
      <c r="O44" s="109">
        <f>SUMIFS(TabelaGastos[Valor],TabelaGastos[Subcategoria],"*"&amp;$B44&amp;"*",TabelaGastos[Mês de Compra],"&lt;="&amp;N$1&amp;"",TabelaGastos[Mês Final],"&gt;="&amp;N$1&amp;"",TabelaGastos[Semana],"="&amp;O$40&amp;"")</f>
        <v>0</v>
      </c>
      <c r="P44" s="109">
        <f>SUMIFS(TabelaGastos[Valor],TabelaGastos[Subcategoria],"*"&amp;$B44&amp;"*",TabelaGastos[Mês de Compra],"&lt;="&amp;O$1&amp;"",TabelaGastos[Mês Final],"&gt;="&amp;O$1&amp;"",TabelaGastos[Semana],"="&amp;P$40&amp;"")</f>
        <v>0</v>
      </c>
      <c r="Q44" s="79"/>
      <c r="R44" s="56">
        <f t="shared" si="41"/>
        <v>0</v>
      </c>
      <c r="S44" s="109">
        <f>SUMIFS(TabelaGastos[Valor],TabelaGastos[Subcategoria],"*"&amp;$B44&amp;"*",TabelaGastos[Mês de Compra],"&lt;="&amp;R$1&amp;"",TabelaGastos[Mês Final],"&gt;="&amp;R$1&amp;"",TabelaGastos[Semana],"="&amp;S$40&amp;"")</f>
        <v>0</v>
      </c>
      <c r="T44" s="109">
        <f>SUMIFS(TabelaGastos[Valor],TabelaGastos[Subcategoria],"*"&amp;$B44&amp;"*",TabelaGastos[Mês de Compra],"&lt;="&amp;S$1&amp;"",TabelaGastos[Mês Final],"&gt;="&amp;S$1&amp;"",TabelaGastos[Semana],"="&amp;T$40&amp;"")</f>
        <v>0</v>
      </c>
      <c r="U44" s="109">
        <f>SUMIFS(TabelaGastos[Valor],TabelaGastos[Subcategoria],"*"&amp;$B44&amp;"*",TabelaGastos[Mês de Compra],"&lt;="&amp;T$1&amp;"",TabelaGastos[Mês Final],"&gt;="&amp;T$1&amp;"",TabelaGastos[Semana],"="&amp;U$40&amp;"")</f>
        <v>0</v>
      </c>
      <c r="V44" s="109">
        <f>SUMIFS(TabelaGastos[Valor],TabelaGastos[Subcategoria],"*"&amp;$B44&amp;"*",TabelaGastos[Mês de Compra],"&lt;="&amp;U$1&amp;"",TabelaGastos[Mês Final],"&gt;="&amp;U$1&amp;"",TabelaGastos[Semana],"="&amp;V$40&amp;"")</f>
        <v>0</v>
      </c>
      <c r="W44" s="109">
        <f>SUMIFS(TabelaGastos[Valor],TabelaGastos[Subcategoria],"*"&amp;$B44&amp;"*",TabelaGastos[Mês de Compra],"&lt;="&amp;V$1&amp;"",TabelaGastos[Mês Final],"&gt;="&amp;V$1&amp;"",TabelaGastos[Semana],"="&amp;W$40&amp;"")</f>
        <v>0</v>
      </c>
      <c r="X44" s="79"/>
      <c r="Y44" s="56">
        <f t="shared" si="42"/>
        <v>0</v>
      </c>
      <c r="Z44" s="109">
        <f>SUMIFS(TabelaGastos[Valor],TabelaGastos[Subcategoria],"*"&amp;$B44&amp;"*",TabelaGastos[Mês de Compra],"&lt;="&amp;Y$1&amp;"",TabelaGastos[Mês Final],"&gt;="&amp;Y$1&amp;"")</f>
        <v>0</v>
      </c>
      <c r="AA44" s="109">
        <f>SUMIFS(TabelaGastos[Mês de Compra],TabelaGastos[Entrada],"*"&amp;$B44&amp;"*",TabelaGastos[Mês Final],"&lt;="&amp;Z$1&amp;"",TabelaGastos[Semana],"&gt;="&amp;Z$1&amp;"")</f>
        <v>0</v>
      </c>
      <c r="AB44" s="109">
        <f>SUMIFS(TabelaGastos[Mês Final],TabelaGastos[Método de Pagamento],"*"&amp;$B44&amp;"*",TabelaGastos[Semana],"&lt;="&amp;AA$1&amp;"",TabelaGastos[Categoria],"&gt;="&amp;AA$1&amp;"")</f>
        <v>0</v>
      </c>
      <c r="AC44" s="109">
        <f>SUMIFS(TabelaGastos[Semana],TabelaGastos[Valor],"*"&amp;$B44&amp;"*",TabelaGastos[Categoria],"&lt;="&amp;AB$1&amp;"",TabelaGastos[Subcategoria],"&gt;="&amp;AB$1&amp;"")</f>
        <v>0</v>
      </c>
      <c r="AD44" s="109">
        <f>SUMIFS(TabelaGastos[Categoria],TabelaGastos[Mês de Compra],"*"&amp;$B44&amp;"*",TabelaGastos[Subcategoria],"&lt;="&amp;AC$1&amp;"",TabelaGastos[Entrada],"&gt;="&amp;AC$1&amp;"")</f>
        <v>0</v>
      </c>
      <c r="AE44" s="79"/>
      <c r="AF44" s="56">
        <f t="shared" si="43"/>
        <v>0</v>
      </c>
      <c r="AG44" s="109">
        <f>SUMIFS(TabelaGastos[Valor],TabelaGastos[Subcategoria],"*"&amp;$B44&amp;"*",TabelaGastos[Mês de Compra],"&lt;="&amp;AF$1&amp;"",TabelaGastos[Mês Final],"&gt;="&amp;AF$1&amp;"",TabelaGastos[Semana],"="&amp;AG$40&amp;"")</f>
        <v>0</v>
      </c>
      <c r="AH44" s="109">
        <f>SUMIFS(TabelaGastos[Valor],TabelaGastos[Subcategoria],"*"&amp;$B44&amp;"*",TabelaGastos[Mês de Compra],"&lt;="&amp;AG$1&amp;"",TabelaGastos[Mês Final],"&gt;="&amp;AG$1&amp;"",TabelaGastos[Semana],"="&amp;AH$40&amp;"")</f>
        <v>0</v>
      </c>
      <c r="AI44" s="109">
        <f>SUMIFS(TabelaGastos[Valor],TabelaGastos[Subcategoria],"*"&amp;$B44&amp;"*",TabelaGastos[Mês de Compra],"&lt;="&amp;AH$1&amp;"",TabelaGastos[Mês Final],"&gt;="&amp;AH$1&amp;"",TabelaGastos[Semana],"="&amp;AI$40&amp;"")</f>
        <v>0</v>
      </c>
      <c r="AJ44" s="109">
        <f>SUMIFS(TabelaGastos[Valor],TabelaGastos[Subcategoria],"*"&amp;$B44&amp;"*",TabelaGastos[Mês de Compra],"&lt;="&amp;AI$1&amp;"",TabelaGastos[Mês Final],"&gt;="&amp;AI$1&amp;"",TabelaGastos[Semana],"="&amp;AJ$40&amp;"")</f>
        <v>0</v>
      </c>
      <c r="AK44" s="109">
        <f>SUMIFS(TabelaGastos[Valor],TabelaGastos[Subcategoria],"*"&amp;$B44&amp;"*",TabelaGastos[Mês de Compra],"&lt;="&amp;AJ$1&amp;"",TabelaGastos[Mês Final],"&gt;="&amp;AJ$1&amp;"",TabelaGastos[Semana],"="&amp;AK$40&amp;"")</f>
        <v>0</v>
      </c>
      <c r="AL44" s="79"/>
      <c r="AM44" s="56">
        <f t="shared" si="44"/>
        <v>0</v>
      </c>
      <c r="AN44" s="109">
        <f>SUMIFS(TabelaGastos[Valor],TabelaGastos[Subcategoria],"*"&amp;$B44&amp;"*",TabelaGastos[Mês de Compra],"&lt;="&amp;AM$1&amp;"",TabelaGastos[Mês Final],"&gt;="&amp;AM$1&amp;"",TabelaGastos[Semana],"="&amp;AN$40&amp;"")</f>
        <v>0</v>
      </c>
      <c r="AO44" s="109">
        <f>SUMIFS(TabelaGastos[Valor],TabelaGastos[Subcategoria],"*"&amp;$B44&amp;"*",TabelaGastos[Mês de Compra],"&lt;="&amp;AN$1&amp;"",TabelaGastos[Mês Final],"&gt;="&amp;AN$1&amp;"",TabelaGastos[Semana],"="&amp;AO$40&amp;"")</f>
        <v>0</v>
      </c>
      <c r="AP44" s="109">
        <f>SUMIFS(TabelaGastos[Valor],TabelaGastos[Subcategoria],"*"&amp;$B44&amp;"*",TabelaGastos[Mês de Compra],"&lt;="&amp;AO$1&amp;"",TabelaGastos[Mês Final],"&gt;="&amp;AO$1&amp;"",TabelaGastos[Semana],"="&amp;AP$40&amp;"")</f>
        <v>0</v>
      </c>
      <c r="AQ44" s="109">
        <f>SUMIFS(TabelaGastos[Valor],TabelaGastos[Subcategoria],"*"&amp;$B44&amp;"*",TabelaGastos[Mês de Compra],"&lt;="&amp;AP$1&amp;"",TabelaGastos[Mês Final],"&gt;="&amp;AP$1&amp;"",TabelaGastos[Semana],"="&amp;AQ$40&amp;"")</f>
        <v>0</v>
      </c>
      <c r="AR44" s="109">
        <f>SUMIFS(TabelaGastos[Valor],TabelaGastos[Subcategoria],"*"&amp;$B44&amp;"*",TabelaGastos[Mês de Compra],"&lt;="&amp;AQ$1&amp;"",TabelaGastos[Mês Final],"&gt;="&amp;AQ$1&amp;"",TabelaGastos[Semana],"="&amp;AR$40&amp;"")</f>
        <v>0</v>
      </c>
      <c r="AS44" s="79"/>
      <c r="AT44" s="56">
        <f t="shared" si="45"/>
        <v>0</v>
      </c>
      <c r="AU44" s="109">
        <f>SUMIFS(TabelaGastos[Valor],TabelaGastos[Subcategoria],"*"&amp;$B44&amp;"*",TabelaGastos[Mês de Compra],"&lt;="&amp;AT$1&amp;"",TabelaGastos[Mês Final],"&gt;="&amp;AT$1&amp;"",TabelaGastos[Semana],"="&amp;AU$40&amp;"")</f>
        <v>0</v>
      </c>
      <c r="AV44" s="109">
        <f>SUMIFS(TabelaGastos[Valor],TabelaGastos[Subcategoria],"*"&amp;$B44&amp;"*",TabelaGastos[Mês de Compra],"&lt;="&amp;AU$1&amp;"",TabelaGastos[Mês Final],"&gt;="&amp;AU$1&amp;"",TabelaGastos[Semana],"="&amp;AV$40&amp;"")</f>
        <v>0</v>
      </c>
      <c r="AW44" s="109">
        <f>SUMIFS(TabelaGastos[Valor],TabelaGastos[Subcategoria],"*"&amp;$B44&amp;"*",TabelaGastos[Mês de Compra],"&lt;="&amp;AV$1&amp;"",TabelaGastos[Mês Final],"&gt;="&amp;AV$1&amp;"",TabelaGastos[Semana],"="&amp;AW$40&amp;"")</f>
        <v>0</v>
      </c>
      <c r="AX44" s="109">
        <f>SUMIFS(TabelaGastos[Valor],TabelaGastos[Subcategoria],"*"&amp;$B44&amp;"*",TabelaGastos[Mês de Compra],"&lt;="&amp;AW$1&amp;"",TabelaGastos[Mês Final],"&gt;="&amp;AW$1&amp;"",TabelaGastos[Semana],"="&amp;AX$40&amp;"")</f>
        <v>0</v>
      </c>
      <c r="AY44" s="109">
        <f>SUMIFS(TabelaGastos[Valor],TabelaGastos[Subcategoria],"*"&amp;$B44&amp;"*",TabelaGastos[Mês de Compra],"&lt;="&amp;AX$1&amp;"",TabelaGastos[Mês Final],"&gt;="&amp;AX$1&amp;"",TabelaGastos[Semana],"="&amp;AY$40&amp;"")</f>
        <v>0</v>
      </c>
      <c r="AZ44" s="79"/>
      <c r="BA44" s="56">
        <f t="shared" si="46"/>
        <v>0</v>
      </c>
      <c r="BB44" s="109">
        <f>SUMIFS(TabelaGastos[Valor],TabelaGastos[Subcategoria],"*"&amp;$B44&amp;"*",TabelaGastos[Mês de Compra],"&lt;="&amp;BA$1&amp;"",TabelaGastos[Mês Final],"&gt;="&amp;BA$1&amp;"")</f>
        <v>0</v>
      </c>
      <c r="BC44" s="109">
        <f>SUMIFS(TabelaGastos[Mês de Compra],TabelaGastos[Entrada],"*"&amp;$B44&amp;"*",TabelaGastos[Mês Final],"&lt;="&amp;BB$1&amp;"",TabelaGastos[Semana],"&gt;="&amp;BB$1&amp;"")</f>
        <v>0</v>
      </c>
      <c r="BD44" s="109">
        <f>SUMIFS(TabelaGastos[Mês Final],TabelaGastos[Método de Pagamento],"*"&amp;$B44&amp;"*",TabelaGastos[Semana],"&lt;="&amp;BC$1&amp;"",TabelaGastos[Categoria],"&gt;="&amp;BC$1&amp;"")</f>
        <v>0</v>
      </c>
      <c r="BE44" s="109">
        <f>SUMIFS(TabelaGastos[Semana],TabelaGastos[Valor],"*"&amp;$B44&amp;"*",TabelaGastos[Categoria],"&lt;="&amp;BD$1&amp;"",TabelaGastos[Subcategoria],"&gt;="&amp;BD$1&amp;"")</f>
        <v>0</v>
      </c>
      <c r="BF44" s="109">
        <f>SUMIFS(TabelaGastos[Categoria],TabelaGastos[Mês de Compra],"*"&amp;$B44&amp;"*",TabelaGastos[Subcategoria],"&lt;="&amp;BE$1&amp;"",TabelaGastos[Entrada],"&gt;="&amp;BE$1&amp;"")</f>
        <v>0</v>
      </c>
      <c r="BG44" s="79"/>
      <c r="BH44" s="56">
        <f t="shared" si="47"/>
        <v>0</v>
      </c>
      <c r="BI44" s="109">
        <f>SUMIFS(TabelaGastos[Valor],TabelaGastos[Subcategoria],"*"&amp;$B44&amp;"*",TabelaGastos[Mês de Compra],"&lt;="&amp;BH$1&amp;"",TabelaGastos[Mês Final],"&gt;="&amp;BH$1&amp;"",TabelaGastos[Semana],"="&amp;BI$40&amp;"")</f>
        <v>0</v>
      </c>
      <c r="BJ44" s="109">
        <f>SUMIFS(TabelaGastos[Valor],TabelaGastos[Subcategoria],"*"&amp;$B44&amp;"*",TabelaGastos[Mês de Compra],"&lt;="&amp;BI$1&amp;"",TabelaGastos[Mês Final],"&gt;="&amp;BI$1&amp;"",TabelaGastos[Semana],"="&amp;BJ$40&amp;"")</f>
        <v>0</v>
      </c>
      <c r="BK44" s="109">
        <f>SUMIFS(TabelaGastos[Valor],TabelaGastos[Subcategoria],"*"&amp;$B44&amp;"*",TabelaGastos[Mês de Compra],"&lt;="&amp;BJ$1&amp;"",TabelaGastos[Mês Final],"&gt;="&amp;BJ$1&amp;"",TabelaGastos[Semana],"="&amp;BK$40&amp;"")</f>
        <v>0</v>
      </c>
      <c r="BL44" s="109">
        <f>SUMIFS(TabelaGastos[Valor],TabelaGastos[Subcategoria],"*"&amp;$B44&amp;"*",TabelaGastos[Mês de Compra],"&lt;="&amp;BK$1&amp;"",TabelaGastos[Mês Final],"&gt;="&amp;BK$1&amp;"",TabelaGastos[Semana],"="&amp;BL$40&amp;"")</f>
        <v>0</v>
      </c>
      <c r="BM44" s="109">
        <f>SUMIFS(TabelaGastos[Valor],TabelaGastos[Subcategoria],"*"&amp;$B44&amp;"*",TabelaGastos[Mês de Compra],"&lt;="&amp;BL$1&amp;"",TabelaGastos[Mês Final],"&gt;="&amp;BL$1&amp;"",TabelaGastos[Semana],"="&amp;BM$40&amp;"")</f>
        <v>0</v>
      </c>
      <c r="BN44" s="79"/>
      <c r="BO44" s="56">
        <f t="shared" si="48"/>
        <v>0</v>
      </c>
      <c r="BP44" s="109">
        <f>SUMIFS(TabelaGastos[Valor],TabelaGastos[Subcategoria],"*"&amp;$B44&amp;"*",TabelaGastos[Mês de Compra],"&lt;="&amp;BO$1&amp;"",TabelaGastos[Mês Final],"&gt;="&amp;BO$1&amp;"",TabelaGastos[Semana],"="&amp;BP$40&amp;"")</f>
        <v>0</v>
      </c>
      <c r="BQ44" s="109">
        <f>SUMIFS(TabelaGastos[Valor],TabelaGastos[Subcategoria],"*"&amp;$B44&amp;"*",TabelaGastos[Mês de Compra],"&lt;="&amp;BP$1&amp;"",TabelaGastos[Mês Final],"&gt;="&amp;BP$1&amp;"",TabelaGastos[Semana],"="&amp;BQ$40&amp;"")</f>
        <v>0</v>
      </c>
      <c r="BR44" s="109">
        <f>SUMIFS(TabelaGastos[Valor],TabelaGastos[Subcategoria],"*"&amp;$B44&amp;"*",TabelaGastos[Mês de Compra],"&lt;="&amp;BQ$1&amp;"",TabelaGastos[Mês Final],"&gt;="&amp;BQ$1&amp;"",TabelaGastos[Semana],"="&amp;BR$40&amp;"")</f>
        <v>0</v>
      </c>
      <c r="BS44" s="109">
        <f>SUMIFS(TabelaGastos[Valor],TabelaGastos[Subcategoria],"*"&amp;$B44&amp;"*",TabelaGastos[Mês de Compra],"&lt;="&amp;BR$1&amp;"",TabelaGastos[Mês Final],"&gt;="&amp;BR$1&amp;"",TabelaGastos[Semana],"="&amp;BS$40&amp;"")</f>
        <v>0</v>
      </c>
      <c r="BT44" s="109">
        <f>SUMIFS(TabelaGastos[Valor],TabelaGastos[Subcategoria],"*"&amp;$B44&amp;"*",TabelaGastos[Mês de Compra],"&lt;="&amp;BS$1&amp;"",TabelaGastos[Mês Final],"&gt;="&amp;BS$1&amp;"",TabelaGastos[Semana],"="&amp;BT$40&amp;"")</f>
        <v>0</v>
      </c>
      <c r="BU44" s="79"/>
      <c r="BV44" s="56">
        <f t="shared" si="49"/>
        <v>0</v>
      </c>
      <c r="BW44" s="109">
        <f>SUMIFS(TabelaGastos[Valor],TabelaGastos[Subcategoria],"*"&amp;$B44&amp;"*",TabelaGastos[Mês de Compra],"&lt;="&amp;BV$1&amp;"",TabelaGastos[Mês Final],"&gt;="&amp;BV$1&amp;"",TabelaGastos[Semana],"="&amp;BW$40&amp;"")</f>
        <v>0</v>
      </c>
      <c r="BX44" s="109">
        <f>SUMIFS(TabelaGastos[Valor],TabelaGastos[Subcategoria],"*"&amp;$B44&amp;"*",TabelaGastos[Mês de Compra],"&lt;="&amp;BW$1&amp;"",TabelaGastos[Mês Final],"&gt;="&amp;BW$1&amp;"",TabelaGastos[Semana],"="&amp;BX$40&amp;"")</f>
        <v>0</v>
      </c>
      <c r="BY44" s="109">
        <f>SUMIFS(TabelaGastos[Valor],TabelaGastos[Subcategoria],"*"&amp;$B44&amp;"*",TabelaGastos[Mês de Compra],"&lt;="&amp;BX$1&amp;"",TabelaGastos[Mês Final],"&gt;="&amp;BX$1&amp;"",TabelaGastos[Semana],"="&amp;BY$40&amp;"")</f>
        <v>0</v>
      </c>
      <c r="BZ44" s="109">
        <f>SUMIFS(TabelaGastos[Valor],TabelaGastos[Subcategoria],"*"&amp;$B44&amp;"*",TabelaGastos[Mês de Compra],"&lt;="&amp;BY$1&amp;"",TabelaGastos[Mês Final],"&gt;="&amp;BY$1&amp;"",TabelaGastos[Semana],"="&amp;BZ$40&amp;"")</f>
        <v>0</v>
      </c>
      <c r="CA44" s="109">
        <f>SUMIFS(TabelaGastos[Valor],TabelaGastos[Subcategoria],"*"&amp;$B44&amp;"*",TabelaGastos[Mês de Compra],"&lt;="&amp;BZ$1&amp;"",TabelaGastos[Mês Final],"&gt;="&amp;BZ$1&amp;"",TabelaGastos[Semana],"="&amp;CA$40&amp;"")</f>
        <v>0</v>
      </c>
      <c r="CB44" s="79"/>
      <c r="CC44" s="56">
        <f t="shared" si="50"/>
        <v>0</v>
      </c>
      <c r="CD44" s="109">
        <f>SUMIFS(TabelaGastos[Valor],TabelaGastos[Subcategoria],"*"&amp;$B44&amp;"*",TabelaGastos[Mês de Compra],"&lt;="&amp;CC$1&amp;"",TabelaGastos[Mês Final],"&gt;="&amp;CC$1&amp;"")</f>
        <v>0</v>
      </c>
      <c r="CE44" s="109">
        <f>SUMIFS(TabelaGastos[Mês de Compra],TabelaGastos[Entrada],"*"&amp;$B44&amp;"*",TabelaGastos[Mês Final],"&lt;="&amp;CD$1&amp;"",TabelaGastos[Semana],"&gt;="&amp;CD$1&amp;"")</f>
        <v>0</v>
      </c>
      <c r="CF44" s="109">
        <f>SUMIFS(TabelaGastos[Mês Final],TabelaGastos[Método de Pagamento],"*"&amp;$B44&amp;"*",TabelaGastos[Semana],"&lt;="&amp;CE$1&amp;"",TabelaGastos[Categoria],"&gt;="&amp;CE$1&amp;"")</f>
        <v>0</v>
      </c>
      <c r="CG44" s="109">
        <f>SUMIFS(TabelaGastos[Semana],TabelaGastos[Valor],"*"&amp;$B44&amp;"*",TabelaGastos[Categoria],"&lt;="&amp;CF$1&amp;"",TabelaGastos[Subcategoria],"&gt;="&amp;CF$1&amp;"")</f>
        <v>0</v>
      </c>
      <c r="CH44" s="109">
        <f>SUMIFS(TabelaGastos[Categoria],TabelaGastos[Mês de Compra],"*"&amp;$B44&amp;"*",TabelaGastos[Subcategoria],"&lt;="&amp;CG$1&amp;"",TabelaGastos[Entrada],"&gt;="&amp;CG$1&amp;"")</f>
        <v>0</v>
      </c>
      <c r="CI44" s="108">
        <f t="shared" si="37"/>
        <v>0</v>
      </c>
      <c r="CJ44" s="108">
        <f t="shared" si="38"/>
        <v>0</v>
      </c>
    </row>
    <row r="45" spans="2:117" outlineLevel="1" x14ac:dyDescent="0.3">
      <c r="B45" s="108" t="s">
        <v>53</v>
      </c>
      <c r="C45" s="79"/>
      <c r="D45" s="56">
        <f t="shared" si="39"/>
        <v>0</v>
      </c>
      <c r="E45" s="109">
        <f>SUMIFS(TabelaGastos[Valor],TabelaGastos[Subcategoria],"*"&amp;$B45&amp;"*",TabelaGastos[Mês de Compra],"&lt;="&amp;D$1&amp;"",TabelaGastos[Mês Final],"&gt;="&amp;D$1&amp;"",TabelaGastos[Semana],"="&amp;E$40&amp;"")</f>
        <v>0</v>
      </c>
      <c r="F45" s="109">
        <f>SUMIFS(TabelaGastos[Valor],TabelaGastos[Subcategoria],"*"&amp;$B45&amp;"*",TabelaGastos[Mês de Compra],"&lt;="&amp;E$1&amp;"",TabelaGastos[Mês Final],"&gt;="&amp;E$1&amp;"",TabelaGastos[Semana],"="&amp;F$40&amp;"")</f>
        <v>0</v>
      </c>
      <c r="G45" s="109">
        <f>SUMIFS(TabelaGastos[Valor],TabelaGastos[Subcategoria],"*"&amp;$B45&amp;"*",TabelaGastos[Mês de Compra],"&lt;="&amp;F$1&amp;"",TabelaGastos[Mês Final],"&gt;="&amp;F$1&amp;"",TabelaGastos[Semana],"="&amp;G$40&amp;"")</f>
        <v>0</v>
      </c>
      <c r="H45" s="109">
        <f>SUMIFS(TabelaGastos[Valor],TabelaGastos[Subcategoria],"*"&amp;$B45&amp;"*",TabelaGastos[Mês de Compra],"&lt;="&amp;G$1&amp;"",TabelaGastos[Mês Final],"&gt;="&amp;G$1&amp;"",TabelaGastos[Semana],"="&amp;H$40&amp;"")</f>
        <v>0</v>
      </c>
      <c r="I45" s="109">
        <f>SUMIFS(TabelaGastos[Valor],TabelaGastos[Subcategoria],"*"&amp;$B45&amp;"*",TabelaGastos[Mês de Compra],"&lt;="&amp;H$1&amp;"",TabelaGastos[Mês Final],"&gt;="&amp;H$1&amp;"",TabelaGastos[Semana],"="&amp;I$40&amp;"")</f>
        <v>0</v>
      </c>
      <c r="J45" s="79"/>
      <c r="K45" s="56">
        <f t="shared" si="40"/>
        <v>0</v>
      </c>
      <c r="L45" s="109">
        <f>SUMIFS(TabelaGastos[Valor],TabelaGastos[Subcategoria],"*"&amp;$B45&amp;"*",TabelaGastos[Mês de Compra],"&lt;="&amp;K$1&amp;"",TabelaGastos[Mês Final],"&gt;="&amp;K$1&amp;"",TabelaGastos[Semana],"="&amp;L$40&amp;"")</f>
        <v>0</v>
      </c>
      <c r="M45" s="109">
        <f>SUMIFS(TabelaGastos[Valor],TabelaGastos[Subcategoria],"*"&amp;$B45&amp;"*",TabelaGastos[Mês de Compra],"&lt;="&amp;L$1&amp;"",TabelaGastos[Mês Final],"&gt;="&amp;L$1&amp;"",TabelaGastos[Semana],"="&amp;M$40&amp;"")</f>
        <v>0</v>
      </c>
      <c r="N45" s="109">
        <f>SUMIFS(TabelaGastos[Valor],TabelaGastos[Subcategoria],"*"&amp;$B45&amp;"*",TabelaGastos[Mês de Compra],"&lt;="&amp;M$1&amp;"",TabelaGastos[Mês Final],"&gt;="&amp;M$1&amp;"",TabelaGastos[Semana],"="&amp;N$40&amp;"")</f>
        <v>0</v>
      </c>
      <c r="O45" s="109">
        <f>SUMIFS(TabelaGastos[Valor],TabelaGastos[Subcategoria],"*"&amp;$B45&amp;"*",TabelaGastos[Mês de Compra],"&lt;="&amp;N$1&amp;"",TabelaGastos[Mês Final],"&gt;="&amp;N$1&amp;"",TabelaGastos[Semana],"="&amp;O$40&amp;"")</f>
        <v>0</v>
      </c>
      <c r="P45" s="109">
        <f>SUMIFS(TabelaGastos[Valor],TabelaGastos[Subcategoria],"*"&amp;$B45&amp;"*",TabelaGastos[Mês de Compra],"&lt;="&amp;O$1&amp;"",TabelaGastos[Mês Final],"&gt;="&amp;O$1&amp;"",TabelaGastos[Semana],"="&amp;P$40&amp;"")</f>
        <v>0</v>
      </c>
      <c r="Q45" s="79"/>
      <c r="R45" s="56">
        <f t="shared" si="41"/>
        <v>0</v>
      </c>
      <c r="S45" s="109">
        <f>SUMIFS(TabelaGastos[Valor],TabelaGastos[Subcategoria],"*"&amp;$B45&amp;"*",TabelaGastos[Mês de Compra],"&lt;="&amp;R$1&amp;"",TabelaGastos[Mês Final],"&gt;="&amp;R$1&amp;"",TabelaGastos[Semana],"="&amp;S$40&amp;"")</f>
        <v>0</v>
      </c>
      <c r="T45" s="109">
        <f>SUMIFS(TabelaGastos[Valor],TabelaGastos[Subcategoria],"*"&amp;$B45&amp;"*",TabelaGastos[Mês de Compra],"&lt;="&amp;S$1&amp;"",TabelaGastos[Mês Final],"&gt;="&amp;S$1&amp;"",TabelaGastos[Semana],"="&amp;T$40&amp;"")</f>
        <v>0</v>
      </c>
      <c r="U45" s="109">
        <f>SUMIFS(TabelaGastos[Valor],TabelaGastos[Subcategoria],"*"&amp;$B45&amp;"*",TabelaGastos[Mês de Compra],"&lt;="&amp;T$1&amp;"",TabelaGastos[Mês Final],"&gt;="&amp;T$1&amp;"",TabelaGastos[Semana],"="&amp;U$40&amp;"")</f>
        <v>0</v>
      </c>
      <c r="V45" s="109">
        <f>SUMIFS(TabelaGastos[Valor],TabelaGastos[Subcategoria],"*"&amp;$B45&amp;"*",TabelaGastos[Mês de Compra],"&lt;="&amp;U$1&amp;"",TabelaGastos[Mês Final],"&gt;="&amp;U$1&amp;"",TabelaGastos[Semana],"="&amp;V$40&amp;"")</f>
        <v>0</v>
      </c>
      <c r="W45" s="109">
        <f>SUMIFS(TabelaGastos[Valor],TabelaGastos[Subcategoria],"*"&amp;$B45&amp;"*",TabelaGastos[Mês de Compra],"&lt;="&amp;V$1&amp;"",TabelaGastos[Mês Final],"&gt;="&amp;V$1&amp;"",TabelaGastos[Semana],"="&amp;W$40&amp;"")</f>
        <v>0</v>
      </c>
      <c r="X45" s="79"/>
      <c r="Y45" s="56">
        <f t="shared" si="42"/>
        <v>0</v>
      </c>
      <c r="Z45" s="109">
        <f>SUMIFS(TabelaGastos[Valor],TabelaGastos[Subcategoria],"*"&amp;$B45&amp;"*",TabelaGastos[Mês de Compra],"&lt;="&amp;Y$1&amp;"",TabelaGastos[Mês Final],"&gt;="&amp;Y$1&amp;"")</f>
        <v>0</v>
      </c>
      <c r="AA45" s="109">
        <f>SUMIFS(TabelaGastos[Mês de Compra],TabelaGastos[Entrada],"*"&amp;$B45&amp;"*",TabelaGastos[Mês Final],"&lt;="&amp;Z$1&amp;"",TabelaGastos[Semana],"&gt;="&amp;Z$1&amp;"")</f>
        <v>0</v>
      </c>
      <c r="AB45" s="109">
        <f>SUMIFS(TabelaGastos[Mês Final],TabelaGastos[Método de Pagamento],"*"&amp;$B45&amp;"*",TabelaGastos[Semana],"&lt;="&amp;AA$1&amp;"",TabelaGastos[Categoria],"&gt;="&amp;AA$1&amp;"")</f>
        <v>0</v>
      </c>
      <c r="AC45" s="109">
        <f>SUMIFS(TabelaGastos[Semana],TabelaGastos[Valor],"*"&amp;$B45&amp;"*",TabelaGastos[Categoria],"&lt;="&amp;AB$1&amp;"",TabelaGastos[Subcategoria],"&gt;="&amp;AB$1&amp;"")</f>
        <v>0</v>
      </c>
      <c r="AD45" s="109">
        <f>SUMIFS(TabelaGastos[Categoria],TabelaGastos[Mês de Compra],"*"&amp;$B45&amp;"*",TabelaGastos[Subcategoria],"&lt;="&amp;AC$1&amp;"",TabelaGastos[Entrada],"&gt;="&amp;AC$1&amp;"")</f>
        <v>0</v>
      </c>
      <c r="AE45" s="79"/>
      <c r="AF45" s="56">
        <f t="shared" si="43"/>
        <v>0</v>
      </c>
      <c r="AG45" s="109">
        <f>SUMIFS(TabelaGastos[Valor],TabelaGastos[Subcategoria],"*"&amp;$B45&amp;"*",TabelaGastos[Mês de Compra],"&lt;="&amp;AF$1&amp;"",TabelaGastos[Mês Final],"&gt;="&amp;AF$1&amp;"",TabelaGastos[Semana],"="&amp;AG$40&amp;"")</f>
        <v>0</v>
      </c>
      <c r="AH45" s="109">
        <f>SUMIFS(TabelaGastos[Valor],TabelaGastos[Subcategoria],"*"&amp;$B45&amp;"*",TabelaGastos[Mês de Compra],"&lt;="&amp;AG$1&amp;"",TabelaGastos[Mês Final],"&gt;="&amp;AG$1&amp;"",TabelaGastos[Semana],"="&amp;AH$40&amp;"")</f>
        <v>0</v>
      </c>
      <c r="AI45" s="109">
        <f>SUMIFS(TabelaGastos[Valor],TabelaGastos[Subcategoria],"*"&amp;$B45&amp;"*",TabelaGastos[Mês de Compra],"&lt;="&amp;AH$1&amp;"",TabelaGastos[Mês Final],"&gt;="&amp;AH$1&amp;"",TabelaGastos[Semana],"="&amp;AI$40&amp;"")</f>
        <v>0</v>
      </c>
      <c r="AJ45" s="109">
        <f>SUMIFS(TabelaGastos[Valor],TabelaGastos[Subcategoria],"*"&amp;$B45&amp;"*",TabelaGastos[Mês de Compra],"&lt;="&amp;AI$1&amp;"",TabelaGastos[Mês Final],"&gt;="&amp;AI$1&amp;"",TabelaGastos[Semana],"="&amp;AJ$40&amp;"")</f>
        <v>0</v>
      </c>
      <c r="AK45" s="109">
        <f>SUMIFS(TabelaGastos[Valor],TabelaGastos[Subcategoria],"*"&amp;$B45&amp;"*",TabelaGastos[Mês de Compra],"&lt;="&amp;AJ$1&amp;"",TabelaGastos[Mês Final],"&gt;="&amp;AJ$1&amp;"",TabelaGastos[Semana],"="&amp;AK$40&amp;"")</f>
        <v>0</v>
      </c>
      <c r="AL45" s="79"/>
      <c r="AM45" s="56">
        <f t="shared" si="44"/>
        <v>0</v>
      </c>
      <c r="AN45" s="109">
        <f>SUMIFS(TabelaGastos[Valor],TabelaGastos[Subcategoria],"*"&amp;$B45&amp;"*",TabelaGastos[Mês de Compra],"&lt;="&amp;AM$1&amp;"",TabelaGastos[Mês Final],"&gt;="&amp;AM$1&amp;"",TabelaGastos[Semana],"="&amp;AN$40&amp;"")</f>
        <v>0</v>
      </c>
      <c r="AO45" s="109">
        <f>SUMIFS(TabelaGastos[Valor],TabelaGastos[Subcategoria],"*"&amp;$B45&amp;"*",TabelaGastos[Mês de Compra],"&lt;="&amp;AN$1&amp;"",TabelaGastos[Mês Final],"&gt;="&amp;AN$1&amp;"",TabelaGastos[Semana],"="&amp;AO$40&amp;"")</f>
        <v>0</v>
      </c>
      <c r="AP45" s="109">
        <f>SUMIFS(TabelaGastos[Valor],TabelaGastos[Subcategoria],"*"&amp;$B45&amp;"*",TabelaGastos[Mês de Compra],"&lt;="&amp;AO$1&amp;"",TabelaGastos[Mês Final],"&gt;="&amp;AO$1&amp;"",TabelaGastos[Semana],"="&amp;AP$40&amp;"")</f>
        <v>0</v>
      </c>
      <c r="AQ45" s="109">
        <f>SUMIFS(TabelaGastos[Valor],TabelaGastos[Subcategoria],"*"&amp;$B45&amp;"*",TabelaGastos[Mês de Compra],"&lt;="&amp;AP$1&amp;"",TabelaGastos[Mês Final],"&gt;="&amp;AP$1&amp;"",TabelaGastos[Semana],"="&amp;AQ$40&amp;"")</f>
        <v>0</v>
      </c>
      <c r="AR45" s="109">
        <f>SUMIFS(TabelaGastos[Valor],TabelaGastos[Subcategoria],"*"&amp;$B45&amp;"*",TabelaGastos[Mês de Compra],"&lt;="&amp;AQ$1&amp;"",TabelaGastos[Mês Final],"&gt;="&amp;AQ$1&amp;"",TabelaGastos[Semana],"="&amp;AR$40&amp;"")</f>
        <v>0</v>
      </c>
      <c r="AS45" s="79"/>
      <c r="AT45" s="56">
        <f t="shared" si="45"/>
        <v>0</v>
      </c>
      <c r="AU45" s="109">
        <f>SUMIFS(TabelaGastos[Valor],TabelaGastos[Subcategoria],"*"&amp;$B45&amp;"*",TabelaGastos[Mês de Compra],"&lt;="&amp;AT$1&amp;"",TabelaGastos[Mês Final],"&gt;="&amp;AT$1&amp;"",TabelaGastos[Semana],"="&amp;AU$40&amp;"")</f>
        <v>0</v>
      </c>
      <c r="AV45" s="109">
        <f>SUMIFS(TabelaGastos[Valor],TabelaGastos[Subcategoria],"*"&amp;$B45&amp;"*",TabelaGastos[Mês de Compra],"&lt;="&amp;AU$1&amp;"",TabelaGastos[Mês Final],"&gt;="&amp;AU$1&amp;"",TabelaGastos[Semana],"="&amp;AV$40&amp;"")</f>
        <v>0</v>
      </c>
      <c r="AW45" s="109">
        <f>SUMIFS(TabelaGastos[Valor],TabelaGastos[Subcategoria],"*"&amp;$B45&amp;"*",TabelaGastos[Mês de Compra],"&lt;="&amp;AV$1&amp;"",TabelaGastos[Mês Final],"&gt;="&amp;AV$1&amp;"",TabelaGastos[Semana],"="&amp;AW$40&amp;"")</f>
        <v>0</v>
      </c>
      <c r="AX45" s="109">
        <f>SUMIFS(TabelaGastos[Valor],TabelaGastos[Subcategoria],"*"&amp;$B45&amp;"*",TabelaGastos[Mês de Compra],"&lt;="&amp;AW$1&amp;"",TabelaGastos[Mês Final],"&gt;="&amp;AW$1&amp;"",TabelaGastos[Semana],"="&amp;AX$40&amp;"")</f>
        <v>0</v>
      </c>
      <c r="AY45" s="109">
        <f>SUMIFS(TabelaGastos[Valor],TabelaGastos[Subcategoria],"*"&amp;$B45&amp;"*",TabelaGastos[Mês de Compra],"&lt;="&amp;AX$1&amp;"",TabelaGastos[Mês Final],"&gt;="&amp;AX$1&amp;"",TabelaGastos[Semana],"="&amp;AY$40&amp;"")</f>
        <v>0</v>
      </c>
      <c r="AZ45" s="79"/>
      <c r="BA45" s="56">
        <f t="shared" si="46"/>
        <v>0</v>
      </c>
      <c r="BB45" s="109">
        <f>SUMIFS(TabelaGastos[Valor],TabelaGastos[Subcategoria],"*"&amp;$B45&amp;"*",TabelaGastos[Mês de Compra],"&lt;="&amp;BA$1&amp;"",TabelaGastos[Mês Final],"&gt;="&amp;BA$1&amp;"")</f>
        <v>0</v>
      </c>
      <c r="BC45" s="109">
        <f>SUMIFS(TabelaGastos[Mês de Compra],TabelaGastos[Entrada],"*"&amp;$B45&amp;"*",TabelaGastos[Mês Final],"&lt;="&amp;BB$1&amp;"",TabelaGastos[Semana],"&gt;="&amp;BB$1&amp;"")</f>
        <v>0</v>
      </c>
      <c r="BD45" s="109">
        <f>SUMIFS(TabelaGastos[Mês Final],TabelaGastos[Método de Pagamento],"*"&amp;$B45&amp;"*",TabelaGastos[Semana],"&lt;="&amp;BC$1&amp;"",TabelaGastos[Categoria],"&gt;="&amp;BC$1&amp;"")</f>
        <v>0</v>
      </c>
      <c r="BE45" s="109">
        <f>SUMIFS(TabelaGastos[Semana],TabelaGastos[Valor],"*"&amp;$B45&amp;"*",TabelaGastos[Categoria],"&lt;="&amp;BD$1&amp;"",TabelaGastos[Subcategoria],"&gt;="&amp;BD$1&amp;"")</f>
        <v>0</v>
      </c>
      <c r="BF45" s="109">
        <f>SUMIFS(TabelaGastos[Categoria],TabelaGastos[Mês de Compra],"*"&amp;$B45&amp;"*",TabelaGastos[Subcategoria],"&lt;="&amp;BE$1&amp;"",TabelaGastos[Entrada],"&gt;="&amp;BE$1&amp;"")</f>
        <v>0</v>
      </c>
      <c r="BG45" s="79"/>
      <c r="BH45" s="56">
        <f t="shared" si="47"/>
        <v>0</v>
      </c>
      <c r="BI45" s="109">
        <f>SUMIFS(TabelaGastos[Valor],TabelaGastos[Subcategoria],"*"&amp;$B45&amp;"*",TabelaGastos[Mês de Compra],"&lt;="&amp;BH$1&amp;"",TabelaGastos[Mês Final],"&gt;="&amp;BH$1&amp;"",TabelaGastos[Semana],"="&amp;BI$40&amp;"")</f>
        <v>0</v>
      </c>
      <c r="BJ45" s="109">
        <f>SUMIFS(TabelaGastos[Valor],TabelaGastos[Subcategoria],"*"&amp;$B45&amp;"*",TabelaGastos[Mês de Compra],"&lt;="&amp;BI$1&amp;"",TabelaGastos[Mês Final],"&gt;="&amp;BI$1&amp;"",TabelaGastos[Semana],"="&amp;BJ$40&amp;"")</f>
        <v>0</v>
      </c>
      <c r="BK45" s="109">
        <f>SUMIFS(TabelaGastos[Valor],TabelaGastos[Subcategoria],"*"&amp;$B45&amp;"*",TabelaGastos[Mês de Compra],"&lt;="&amp;BJ$1&amp;"",TabelaGastos[Mês Final],"&gt;="&amp;BJ$1&amp;"",TabelaGastos[Semana],"="&amp;BK$40&amp;"")</f>
        <v>0</v>
      </c>
      <c r="BL45" s="109">
        <f>SUMIFS(TabelaGastos[Valor],TabelaGastos[Subcategoria],"*"&amp;$B45&amp;"*",TabelaGastos[Mês de Compra],"&lt;="&amp;BK$1&amp;"",TabelaGastos[Mês Final],"&gt;="&amp;BK$1&amp;"",TabelaGastos[Semana],"="&amp;BL$40&amp;"")</f>
        <v>0</v>
      </c>
      <c r="BM45" s="109">
        <f>SUMIFS(TabelaGastos[Valor],TabelaGastos[Subcategoria],"*"&amp;$B45&amp;"*",TabelaGastos[Mês de Compra],"&lt;="&amp;BL$1&amp;"",TabelaGastos[Mês Final],"&gt;="&amp;BL$1&amp;"",TabelaGastos[Semana],"="&amp;BM$40&amp;"")</f>
        <v>0</v>
      </c>
      <c r="BN45" s="79"/>
      <c r="BO45" s="56">
        <f t="shared" si="48"/>
        <v>0</v>
      </c>
      <c r="BP45" s="109">
        <f>SUMIFS(TabelaGastos[Valor],TabelaGastos[Subcategoria],"*"&amp;$B45&amp;"*",TabelaGastos[Mês de Compra],"&lt;="&amp;BO$1&amp;"",TabelaGastos[Mês Final],"&gt;="&amp;BO$1&amp;"",TabelaGastos[Semana],"="&amp;BP$40&amp;"")</f>
        <v>0</v>
      </c>
      <c r="BQ45" s="109">
        <f>SUMIFS(TabelaGastos[Valor],TabelaGastos[Subcategoria],"*"&amp;$B45&amp;"*",TabelaGastos[Mês de Compra],"&lt;="&amp;BP$1&amp;"",TabelaGastos[Mês Final],"&gt;="&amp;BP$1&amp;"",TabelaGastos[Semana],"="&amp;BQ$40&amp;"")</f>
        <v>0</v>
      </c>
      <c r="BR45" s="109">
        <f>SUMIFS(TabelaGastos[Valor],TabelaGastos[Subcategoria],"*"&amp;$B45&amp;"*",TabelaGastos[Mês de Compra],"&lt;="&amp;BQ$1&amp;"",TabelaGastos[Mês Final],"&gt;="&amp;BQ$1&amp;"",TabelaGastos[Semana],"="&amp;BR$40&amp;"")</f>
        <v>0</v>
      </c>
      <c r="BS45" s="109">
        <f>SUMIFS(TabelaGastos[Valor],TabelaGastos[Subcategoria],"*"&amp;$B45&amp;"*",TabelaGastos[Mês de Compra],"&lt;="&amp;BR$1&amp;"",TabelaGastos[Mês Final],"&gt;="&amp;BR$1&amp;"",TabelaGastos[Semana],"="&amp;BS$40&amp;"")</f>
        <v>0</v>
      </c>
      <c r="BT45" s="109">
        <f>SUMIFS(TabelaGastos[Valor],TabelaGastos[Subcategoria],"*"&amp;$B45&amp;"*",TabelaGastos[Mês de Compra],"&lt;="&amp;BS$1&amp;"",TabelaGastos[Mês Final],"&gt;="&amp;BS$1&amp;"",TabelaGastos[Semana],"="&amp;BT$40&amp;"")</f>
        <v>0</v>
      </c>
      <c r="BU45" s="79"/>
      <c r="BV45" s="56">
        <f t="shared" si="49"/>
        <v>0</v>
      </c>
      <c r="BW45" s="109">
        <f>SUMIFS(TabelaGastos[Valor],TabelaGastos[Subcategoria],"*"&amp;$B45&amp;"*",TabelaGastos[Mês de Compra],"&lt;="&amp;BV$1&amp;"",TabelaGastos[Mês Final],"&gt;="&amp;BV$1&amp;"",TabelaGastos[Semana],"="&amp;BW$40&amp;"")</f>
        <v>0</v>
      </c>
      <c r="BX45" s="109">
        <f>SUMIFS(TabelaGastos[Valor],TabelaGastos[Subcategoria],"*"&amp;$B45&amp;"*",TabelaGastos[Mês de Compra],"&lt;="&amp;BW$1&amp;"",TabelaGastos[Mês Final],"&gt;="&amp;BW$1&amp;"",TabelaGastos[Semana],"="&amp;BX$40&amp;"")</f>
        <v>0</v>
      </c>
      <c r="BY45" s="109">
        <f>SUMIFS(TabelaGastos[Valor],TabelaGastos[Subcategoria],"*"&amp;$B45&amp;"*",TabelaGastos[Mês de Compra],"&lt;="&amp;BX$1&amp;"",TabelaGastos[Mês Final],"&gt;="&amp;BX$1&amp;"",TabelaGastos[Semana],"="&amp;BY$40&amp;"")</f>
        <v>0</v>
      </c>
      <c r="BZ45" s="109">
        <f>SUMIFS(TabelaGastos[Valor],TabelaGastos[Subcategoria],"*"&amp;$B45&amp;"*",TabelaGastos[Mês de Compra],"&lt;="&amp;BY$1&amp;"",TabelaGastos[Mês Final],"&gt;="&amp;BY$1&amp;"",TabelaGastos[Semana],"="&amp;BZ$40&amp;"")</f>
        <v>0</v>
      </c>
      <c r="CA45" s="109">
        <f>SUMIFS(TabelaGastos[Valor],TabelaGastos[Subcategoria],"*"&amp;$B45&amp;"*",TabelaGastos[Mês de Compra],"&lt;="&amp;BZ$1&amp;"",TabelaGastos[Mês Final],"&gt;="&amp;BZ$1&amp;"",TabelaGastos[Semana],"="&amp;CA$40&amp;"")</f>
        <v>0</v>
      </c>
      <c r="CB45" s="79"/>
      <c r="CC45" s="56">
        <f t="shared" si="50"/>
        <v>0</v>
      </c>
      <c r="CD45" s="109">
        <f>SUMIFS(TabelaGastos[Valor],TabelaGastos[Subcategoria],"*"&amp;$B45&amp;"*",TabelaGastos[Mês de Compra],"&lt;="&amp;CC$1&amp;"",TabelaGastos[Mês Final],"&gt;="&amp;CC$1&amp;"")</f>
        <v>0</v>
      </c>
      <c r="CE45" s="109">
        <f>SUMIFS(TabelaGastos[Mês de Compra],TabelaGastos[Entrada],"*"&amp;$B45&amp;"*",TabelaGastos[Mês Final],"&lt;="&amp;CD$1&amp;"",TabelaGastos[Semana],"&gt;="&amp;CD$1&amp;"")</f>
        <v>0</v>
      </c>
      <c r="CF45" s="109">
        <f>SUMIFS(TabelaGastos[Mês Final],TabelaGastos[Método de Pagamento],"*"&amp;$B45&amp;"*",TabelaGastos[Semana],"&lt;="&amp;CE$1&amp;"",TabelaGastos[Categoria],"&gt;="&amp;CE$1&amp;"")</f>
        <v>0</v>
      </c>
      <c r="CG45" s="109">
        <f>SUMIFS(TabelaGastos[Semana],TabelaGastos[Valor],"*"&amp;$B45&amp;"*",TabelaGastos[Categoria],"&lt;="&amp;CF$1&amp;"",TabelaGastos[Subcategoria],"&gt;="&amp;CF$1&amp;"")</f>
        <v>0</v>
      </c>
      <c r="CH45" s="109">
        <f>SUMIFS(TabelaGastos[Categoria],TabelaGastos[Mês de Compra],"*"&amp;$B45&amp;"*",TabelaGastos[Subcategoria],"&lt;="&amp;CG$1&amp;"",TabelaGastos[Entrada],"&gt;="&amp;CG$1&amp;"")</f>
        <v>0</v>
      </c>
      <c r="CI45" s="108">
        <f t="shared" si="37"/>
        <v>0</v>
      </c>
      <c r="CJ45" s="108">
        <f t="shared" si="38"/>
        <v>0</v>
      </c>
    </row>
    <row r="46" spans="2:117" outlineLevel="1" x14ac:dyDescent="0.3">
      <c r="B46" s="108" t="s">
        <v>54</v>
      </c>
      <c r="C46" s="85"/>
      <c r="D46" s="56">
        <f t="shared" si="39"/>
        <v>0</v>
      </c>
      <c r="E46" s="109">
        <f>SUMIFS(TabelaGastos[Valor],TabelaGastos[Subcategoria],"*"&amp;$B46&amp;"*",TabelaGastos[Mês de Compra],"&lt;="&amp;D$1&amp;"",TabelaGastos[Mês Final],"&gt;="&amp;D$1&amp;"",TabelaGastos[Semana],"="&amp;E$40&amp;"")</f>
        <v>0</v>
      </c>
      <c r="F46" s="109">
        <f>SUMIFS(TabelaGastos[Valor],TabelaGastos[Subcategoria],"*"&amp;$B46&amp;"*",TabelaGastos[Mês de Compra],"&lt;="&amp;E$1&amp;"",TabelaGastos[Mês Final],"&gt;="&amp;E$1&amp;"",TabelaGastos[Semana],"="&amp;F$40&amp;"")</f>
        <v>0</v>
      </c>
      <c r="G46" s="109">
        <f>SUMIFS(TabelaGastos[Valor],TabelaGastos[Subcategoria],"*"&amp;$B46&amp;"*",TabelaGastos[Mês de Compra],"&lt;="&amp;F$1&amp;"",TabelaGastos[Mês Final],"&gt;="&amp;F$1&amp;"",TabelaGastos[Semana],"="&amp;G$40&amp;"")</f>
        <v>0</v>
      </c>
      <c r="H46" s="109">
        <f>SUMIFS(TabelaGastos[Valor],TabelaGastos[Subcategoria],"*"&amp;$B46&amp;"*",TabelaGastos[Mês de Compra],"&lt;="&amp;G$1&amp;"",TabelaGastos[Mês Final],"&gt;="&amp;G$1&amp;"",TabelaGastos[Semana],"="&amp;H$40&amp;"")</f>
        <v>0</v>
      </c>
      <c r="I46" s="109">
        <f>SUMIFS(TabelaGastos[Valor],TabelaGastos[Subcategoria],"*"&amp;$B46&amp;"*",TabelaGastos[Mês de Compra],"&lt;="&amp;H$1&amp;"",TabelaGastos[Mês Final],"&gt;="&amp;H$1&amp;"",TabelaGastos[Semana],"="&amp;I$40&amp;"")</f>
        <v>0</v>
      </c>
      <c r="J46" s="85"/>
      <c r="K46" s="56">
        <f t="shared" si="40"/>
        <v>0</v>
      </c>
      <c r="L46" s="109">
        <f>SUMIFS(TabelaGastos[Valor],TabelaGastos[Subcategoria],"*"&amp;$B46&amp;"*",TabelaGastos[Mês de Compra],"&lt;="&amp;K$1&amp;"",TabelaGastos[Mês Final],"&gt;="&amp;K$1&amp;"",TabelaGastos[Semana],"="&amp;L$40&amp;"")</f>
        <v>0</v>
      </c>
      <c r="M46" s="109">
        <f>SUMIFS(TabelaGastos[Valor],TabelaGastos[Subcategoria],"*"&amp;$B46&amp;"*",TabelaGastos[Mês de Compra],"&lt;="&amp;L$1&amp;"",TabelaGastos[Mês Final],"&gt;="&amp;L$1&amp;"",TabelaGastos[Semana],"="&amp;M$40&amp;"")</f>
        <v>0</v>
      </c>
      <c r="N46" s="109">
        <f>SUMIFS(TabelaGastos[Valor],TabelaGastos[Subcategoria],"*"&amp;$B46&amp;"*",TabelaGastos[Mês de Compra],"&lt;="&amp;M$1&amp;"",TabelaGastos[Mês Final],"&gt;="&amp;M$1&amp;"",TabelaGastos[Semana],"="&amp;N$40&amp;"")</f>
        <v>0</v>
      </c>
      <c r="O46" s="109">
        <f>SUMIFS(TabelaGastos[Valor],TabelaGastos[Subcategoria],"*"&amp;$B46&amp;"*",TabelaGastos[Mês de Compra],"&lt;="&amp;N$1&amp;"",TabelaGastos[Mês Final],"&gt;="&amp;N$1&amp;"",TabelaGastos[Semana],"="&amp;O$40&amp;"")</f>
        <v>0</v>
      </c>
      <c r="P46" s="109">
        <f>SUMIFS(TabelaGastos[Valor],TabelaGastos[Subcategoria],"*"&amp;$B46&amp;"*",TabelaGastos[Mês de Compra],"&lt;="&amp;O$1&amp;"",TabelaGastos[Mês Final],"&gt;="&amp;O$1&amp;"",TabelaGastos[Semana],"="&amp;P$40&amp;"")</f>
        <v>0</v>
      </c>
      <c r="Q46" s="85"/>
      <c r="R46" s="56">
        <f t="shared" si="41"/>
        <v>0</v>
      </c>
      <c r="S46" s="109">
        <f>SUMIFS(TabelaGastos[Valor],TabelaGastos[Subcategoria],"*"&amp;$B46&amp;"*",TabelaGastos[Mês de Compra],"&lt;="&amp;R$1&amp;"",TabelaGastos[Mês Final],"&gt;="&amp;R$1&amp;"",TabelaGastos[Semana],"="&amp;S$40&amp;"")</f>
        <v>0</v>
      </c>
      <c r="T46" s="109">
        <f>SUMIFS(TabelaGastos[Valor],TabelaGastos[Subcategoria],"*"&amp;$B46&amp;"*",TabelaGastos[Mês de Compra],"&lt;="&amp;S$1&amp;"",TabelaGastos[Mês Final],"&gt;="&amp;S$1&amp;"",TabelaGastos[Semana],"="&amp;T$40&amp;"")</f>
        <v>0</v>
      </c>
      <c r="U46" s="109">
        <f>SUMIFS(TabelaGastos[Valor],TabelaGastos[Subcategoria],"*"&amp;$B46&amp;"*",TabelaGastos[Mês de Compra],"&lt;="&amp;T$1&amp;"",TabelaGastos[Mês Final],"&gt;="&amp;T$1&amp;"",TabelaGastos[Semana],"="&amp;U$40&amp;"")</f>
        <v>0</v>
      </c>
      <c r="V46" s="109">
        <f>SUMIFS(TabelaGastos[Valor],TabelaGastos[Subcategoria],"*"&amp;$B46&amp;"*",TabelaGastos[Mês de Compra],"&lt;="&amp;U$1&amp;"",TabelaGastos[Mês Final],"&gt;="&amp;U$1&amp;"",TabelaGastos[Semana],"="&amp;V$40&amp;"")</f>
        <v>0</v>
      </c>
      <c r="W46" s="109">
        <f>SUMIFS(TabelaGastos[Valor],TabelaGastos[Subcategoria],"*"&amp;$B46&amp;"*",TabelaGastos[Mês de Compra],"&lt;="&amp;V$1&amp;"",TabelaGastos[Mês Final],"&gt;="&amp;V$1&amp;"",TabelaGastos[Semana],"="&amp;W$40&amp;"")</f>
        <v>0</v>
      </c>
      <c r="X46" s="85"/>
      <c r="Y46" s="56">
        <f t="shared" si="42"/>
        <v>0</v>
      </c>
      <c r="Z46" s="109">
        <f>SUMIFS(TabelaGastos[Valor],TabelaGastos[Subcategoria],"*"&amp;$B46&amp;"*",TabelaGastos[Mês de Compra],"&lt;="&amp;Y$1&amp;"",TabelaGastos[Mês Final],"&gt;="&amp;Y$1&amp;"")</f>
        <v>0</v>
      </c>
      <c r="AA46" s="109">
        <f>SUMIFS(TabelaGastos[Mês de Compra],TabelaGastos[Entrada],"*"&amp;$B46&amp;"*",TabelaGastos[Mês Final],"&lt;="&amp;Z$1&amp;"",TabelaGastos[Semana],"&gt;="&amp;Z$1&amp;"")</f>
        <v>0</v>
      </c>
      <c r="AB46" s="109">
        <f>SUMIFS(TabelaGastos[Mês Final],TabelaGastos[Método de Pagamento],"*"&amp;$B46&amp;"*",TabelaGastos[Semana],"&lt;="&amp;AA$1&amp;"",TabelaGastos[Categoria],"&gt;="&amp;AA$1&amp;"")</f>
        <v>0</v>
      </c>
      <c r="AC46" s="109">
        <f>SUMIFS(TabelaGastos[Semana],TabelaGastos[Valor],"*"&amp;$B46&amp;"*",TabelaGastos[Categoria],"&lt;="&amp;AB$1&amp;"",TabelaGastos[Subcategoria],"&gt;="&amp;AB$1&amp;"")</f>
        <v>0</v>
      </c>
      <c r="AD46" s="109">
        <f>SUMIFS(TabelaGastos[Categoria],TabelaGastos[Mês de Compra],"*"&amp;$B46&amp;"*",TabelaGastos[Subcategoria],"&lt;="&amp;AC$1&amp;"",TabelaGastos[Entrada],"&gt;="&amp;AC$1&amp;"")</f>
        <v>0</v>
      </c>
      <c r="AE46" s="85"/>
      <c r="AF46" s="56">
        <f t="shared" si="43"/>
        <v>0</v>
      </c>
      <c r="AG46" s="109">
        <f>SUMIFS(TabelaGastos[Valor],TabelaGastos[Subcategoria],"*"&amp;$B46&amp;"*",TabelaGastos[Mês de Compra],"&lt;="&amp;AF$1&amp;"",TabelaGastos[Mês Final],"&gt;="&amp;AF$1&amp;"",TabelaGastos[Semana],"="&amp;AG$40&amp;"")</f>
        <v>0</v>
      </c>
      <c r="AH46" s="109">
        <f>SUMIFS(TabelaGastos[Valor],TabelaGastos[Subcategoria],"*"&amp;$B46&amp;"*",TabelaGastos[Mês de Compra],"&lt;="&amp;AG$1&amp;"",TabelaGastos[Mês Final],"&gt;="&amp;AG$1&amp;"",TabelaGastos[Semana],"="&amp;AH$40&amp;"")</f>
        <v>0</v>
      </c>
      <c r="AI46" s="109">
        <f>SUMIFS(TabelaGastos[Valor],TabelaGastos[Subcategoria],"*"&amp;$B46&amp;"*",TabelaGastos[Mês de Compra],"&lt;="&amp;AH$1&amp;"",TabelaGastos[Mês Final],"&gt;="&amp;AH$1&amp;"",TabelaGastos[Semana],"="&amp;AI$40&amp;"")</f>
        <v>0</v>
      </c>
      <c r="AJ46" s="109">
        <f>SUMIFS(TabelaGastos[Valor],TabelaGastos[Subcategoria],"*"&amp;$B46&amp;"*",TabelaGastos[Mês de Compra],"&lt;="&amp;AI$1&amp;"",TabelaGastos[Mês Final],"&gt;="&amp;AI$1&amp;"",TabelaGastos[Semana],"="&amp;AJ$40&amp;"")</f>
        <v>0</v>
      </c>
      <c r="AK46" s="109">
        <f>SUMIFS(TabelaGastos[Valor],TabelaGastos[Subcategoria],"*"&amp;$B46&amp;"*",TabelaGastos[Mês de Compra],"&lt;="&amp;AJ$1&amp;"",TabelaGastos[Mês Final],"&gt;="&amp;AJ$1&amp;"",TabelaGastos[Semana],"="&amp;AK$40&amp;"")</f>
        <v>0</v>
      </c>
      <c r="AL46" s="85"/>
      <c r="AM46" s="56">
        <f t="shared" si="44"/>
        <v>0</v>
      </c>
      <c r="AN46" s="109">
        <f>SUMIFS(TabelaGastos[Valor],TabelaGastos[Subcategoria],"*"&amp;$B46&amp;"*",TabelaGastos[Mês de Compra],"&lt;="&amp;AM$1&amp;"",TabelaGastos[Mês Final],"&gt;="&amp;AM$1&amp;"",TabelaGastos[Semana],"="&amp;AN$40&amp;"")</f>
        <v>0</v>
      </c>
      <c r="AO46" s="109">
        <f>SUMIFS(TabelaGastos[Valor],TabelaGastos[Subcategoria],"*"&amp;$B46&amp;"*",TabelaGastos[Mês de Compra],"&lt;="&amp;AN$1&amp;"",TabelaGastos[Mês Final],"&gt;="&amp;AN$1&amp;"",TabelaGastos[Semana],"="&amp;AO$40&amp;"")</f>
        <v>0</v>
      </c>
      <c r="AP46" s="109">
        <f>SUMIFS(TabelaGastos[Valor],TabelaGastos[Subcategoria],"*"&amp;$B46&amp;"*",TabelaGastos[Mês de Compra],"&lt;="&amp;AO$1&amp;"",TabelaGastos[Mês Final],"&gt;="&amp;AO$1&amp;"",TabelaGastos[Semana],"="&amp;AP$40&amp;"")</f>
        <v>0</v>
      </c>
      <c r="AQ46" s="109">
        <f>SUMIFS(TabelaGastos[Valor],TabelaGastos[Subcategoria],"*"&amp;$B46&amp;"*",TabelaGastos[Mês de Compra],"&lt;="&amp;AP$1&amp;"",TabelaGastos[Mês Final],"&gt;="&amp;AP$1&amp;"",TabelaGastos[Semana],"="&amp;AQ$40&amp;"")</f>
        <v>0</v>
      </c>
      <c r="AR46" s="109">
        <f>SUMIFS(TabelaGastos[Valor],TabelaGastos[Subcategoria],"*"&amp;$B46&amp;"*",TabelaGastos[Mês de Compra],"&lt;="&amp;AQ$1&amp;"",TabelaGastos[Mês Final],"&gt;="&amp;AQ$1&amp;"",TabelaGastos[Semana],"="&amp;AR$40&amp;"")</f>
        <v>0</v>
      </c>
      <c r="AS46" s="85"/>
      <c r="AT46" s="56">
        <f t="shared" si="45"/>
        <v>0</v>
      </c>
      <c r="AU46" s="109">
        <f>SUMIFS(TabelaGastos[Valor],TabelaGastos[Subcategoria],"*"&amp;$B46&amp;"*",TabelaGastos[Mês de Compra],"&lt;="&amp;AT$1&amp;"",TabelaGastos[Mês Final],"&gt;="&amp;AT$1&amp;"",TabelaGastos[Semana],"="&amp;AU$40&amp;"")</f>
        <v>0</v>
      </c>
      <c r="AV46" s="109">
        <f>SUMIFS(TabelaGastos[Valor],TabelaGastos[Subcategoria],"*"&amp;$B46&amp;"*",TabelaGastos[Mês de Compra],"&lt;="&amp;AU$1&amp;"",TabelaGastos[Mês Final],"&gt;="&amp;AU$1&amp;"",TabelaGastos[Semana],"="&amp;AV$40&amp;"")</f>
        <v>0</v>
      </c>
      <c r="AW46" s="109">
        <f>SUMIFS(TabelaGastos[Valor],TabelaGastos[Subcategoria],"*"&amp;$B46&amp;"*",TabelaGastos[Mês de Compra],"&lt;="&amp;AV$1&amp;"",TabelaGastos[Mês Final],"&gt;="&amp;AV$1&amp;"",TabelaGastos[Semana],"="&amp;AW$40&amp;"")</f>
        <v>0</v>
      </c>
      <c r="AX46" s="109">
        <f>SUMIFS(TabelaGastos[Valor],TabelaGastos[Subcategoria],"*"&amp;$B46&amp;"*",TabelaGastos[Mês de Compra],"&lt;="&amp;AW$1&amp;"",TabelaGastos[Mês Final],"&gt;="&amp;AW$1&amp;"",TabelaGastos[Semana],"="&amp;AX$40&amp;"")</f>
        <v>0</v>
      </c>
      <c r="AY46" s="109">
        <f>SUMIFS(TabelaGastos[Valor],TabelaGastos[Subcategoria],"*"&amp;$B46&amp;"*",TabelaGastos[Mês de Compra],"&lt;="&amp;AX$1&amp;"",TabelaGastos[Mês Final],"&gt;="&amp;AX$1&amp;"",TabelaGastos[Semana],"="&amp;AY$40&amp;"")</f>
        <v>0</v>
      </c>
      <c r="AZ46" s="85"/>
      <c r="BA46" s="56">
        <f t="shared" si="46"/>
        <v>0</v>
      </c>
      <c r="BB46" s="109">
        <f>SUMIFS(TabelaGastos[Valor],TabelaGastos[Subcategoria],"*"&amp;$B46&amp;"*",TabelaGastos[Mês de Compra],"&lt;="&amp;BA$1&amp;"",TabelaGastos[Mês Final],"&gt;="&amp;BA$1&amp;"")</f>
        <v>0</v>
      </c>
      <c r="BC46" s="109">
        <f>SUMIFS(TabelaGastos[Mês de Compra],TabelaGastos[Entrada],"*"&amp;$B46&amp;"*",TabelaGastos[Mês Final],"&lt;="&amp;BB$1&amp;"",TabelaGastos[Semana],"&gt;="&amp;BB$1&amp;"")</f>
        <v>0</v>
      </c>
      <c r="BD46" s="109">
        <f>SUMIFS(TabelaGastos[Mês Final],TabelaGastos[Método de Pagamento],"*"&amp;$B46&amp;"*",TabelaGastos[Semana],"&lt;="&amp;BC$1&amp;"",TabelaGastos[Categoria],"&gt;="&amp;BC$1&amp;"")</f>
        <v>0</v>
      </c>
      <c r="BE46" s="109">
        <f>SUMIFS(TabelaGastos[Semana],TabelaGastos[Valor],"*"&amp;$B46&amp;"*",TabelaGastos[Categoria],"&lt;="&amp;BD$1&amp;"",TabelaGastos[Subcategoria],"&gt;="&amp;BD$1&amp;"")</f>
        <v>0</v>
      </c>
      <c r="BF46" s="109">
        <f>SUMIFS(TabelaGastos[Categoria],TabelaGastos[Mês de Compra],"*"&amp;$B46&amp;"*",TabelaGastos[Subcategoria],"&lt;="&amp;BE$1&amp;"",TabelaGastos[Entrada],"&gt;="&amp;BE$1&amp;"")</f>
        <v>0</v>
      </c>
      <c r="BG46" s="85"/>
      <c r="BH46" s="56">
        <f t="shared" si="47"/>
        <v>0</v>
      </c>
      <c r="BI46" s="109">
        <f>SUMIFS(TabelaGastos[Valor],TabelaGastos[Subcategoria],"*"&amp;$B46&amp;"*",TabelaGastos[Mês de Compra],"&lt;="&amp;BH$1&amp;"",TabelaGastos[Mês Final],"&gt;="&amp;BH$1&amp;"",TabelaGastos[Semana],"="&amp;BI$40&amp;"")</f>
        <v>0</v>
      </c>
      <c r="BJ46" s="109">
        <f>SUMIFS(TabelaGastos[Valor],TabelaGastos[Subcategoria],"*"&amp;$B46&amp;"*",TabelaGastos[Mês de Compra],"&lt;="&amp;BI$1&amp;"",TabelaGastos[Mês Final],"&gt;="&amp;BI$1&amp;"",TabelaGastos[Semana],"="&amp;BJ$40&amp;"")</f>
        <v>0</v>
      </c>
      <c r="BK46" s="109">
        <f>SUMIFS(TabelaGastos[Valor],TabelaGastos[Subcategoria],"*"&amp;$B46&amp;"*",TabelaGastos[Mês de Compra],"&lt;="&amp;BJ$1&amp;"",TabelaGastos[Mês Final],"&gt;="&amp;BJ$1&amp;"",TabelaGastos[Semana],"="&amp;BK$40&amp;"")</f>
        <v>0</v>
      </c>
      <c r="BL46" s="109">
        <f>SUMIFS(TabelaGastos[Valor],TabelaGastos[Subcategoria],"*"&amp;$B46&amp;"*",TabelaGastos[Mês de Compra],"&lt;="&amp;BK$1&amp;"",TabelaGastos[Mês Final],"&gt;="&amp;BK$1&amp;"",TabelaGastos[Semana],"="&amp;BL$40&amp;"")</f>
        <v>0</v>
      </c>
      <c r="BM46" s="109">
        <f>SUMIFS(TabelaGastos[Valor],TabelaGastos[Subcategoria],"*"&amp;$B46&amp;"*",TabelaGastos[Mês de Compra],"&lt;="&amp;BL$1&amp;"",TabelaGastos[Mês Final],"&gt;="&amp;BL$1&amp;"",TabelaGastos[Semana],"="&amp;BM$40&amp;"")</f>
        <v>0</v>
      </c>
      <c r="BN46" s="85"/>
      <c r="BO46" s="56">
        <f t="shared" si="48"/>
        <v>0</v>
      </c>
      <c r="BP46" s="109">
        <f>SUMIFS(TabelaGastos[Valor],TabelaGastos[Subcategoria],"*"&amp;$B46&amp;"*",TabelaGastos[Mês de Compra],"&lt;="&amp;BO$1&amp;"",TabelaGastos[Mês Final],"&gt;="&amp;BO$1&amp;"",TabelaGastos[Semana],"="&amp;BP$40&amp;"")</f>
        <v>0</v>
      </c>
      <c r="BQ46" s="109">
        <f>SUMIFS(TabelaGastos[Valor],TabelaGastos[Subcategoria],"*"&amp;$B46&amp;"*",TabelaGastos[Mês de Compra],"&lt;="&amp;BP$1&amp;"",TabelaGastos[Mês Final],"&gt;="&amp;BP$1&amp;"",TabelaGastos[Semana],"="&amp;BQ$40&amp;"")</f>
        <v>0</v>
      </c>
      <c r="BR46" s="109">
        <f>SUMIFS(TabelaGastos[Valor],TabelaGastos[Subcategoria],"*"&amp;$B46&amp;"*",TabelaGastos[Mês de Compra],"&lt;="&amp;BQ$1&amp;"",TabelaGastos[Mês Final],"&gt;="&amp;BQ$1&amp;"",TabelaGastos[Semana],"="&amp;BR$40&amp;"")</f>
        <v>0</v>
      </c>
      <c r="BS46" s="109">
        <f>SUMIFS(TabelaGastos[Valor],TabelaGastos[Subcategoria],"*"&amp;$B46&amp;"*",TabelaGastos[Mês de Compra],"&lt;="&amp;BR$1&amp;"",TabelaGastos[Mês Final],"&gt;="&amp;BR$1&amp;"",TabelaGastos[Semana],"="&amp;BS$40&amp;"")</f>
        <v>0</v>
      </c>
      <c r="BT46" s="109">
        <f>SUMIFS(TabelaGastos[Valor],TabelaGastos[Subcategoria],"*"&amp;$B46&amp;"*",TabelaGastos[Mês de Compra],"&lt;="&amp;BS$1&amp;"",TabelaGastos[Mês Final],"&gt;="&amp;BS$1&amp;"",TabelaGastos[Semana],"="&amp;BT$40&amp;"")</f>
        <v>0</v>
      </c>
      <c r="BU46" s="85"/>
      <c r="BV46" s="56">
        <f t="shared" si="49"/>
        <v>0</v>
      </c>
      <c r="BW46" s="109">
        <f>SUMIFS(TabelaGastos[Valor],TabelaGastos[Subcategoria],"*"&amp;$B46&amp;"*",TabelaGastos[Mês de Compra],"&lt;="&amp;BV$1&amp;"",TabelaGastos[Mês Final],"&gt;="&amp;BV$1&amp;"",TabelaGastos[Semana],"="&amp;BW$40&amp;"")</f>
        <v>0</v>
      </c>
      <c r="BX46" s="109">
        <f>SUMIFS(TabelaGastos[Valor],TabelaGastos[Subcategoria],"*"&amp;$B46&amp;"*",TabelaGastos[Mês de Compra],"&lt;="&amp;BW$1&amp;"",TabelaGastos[Mês Final],"&gt;="&amp;BW$1&amp;"",TabelaGastos[Semana],"="&amp;BX$40&amp;"")</f>
        <v>0</v>
      </c>
      <c r="BY46" s="109">
        <f>SUMIFS(TabelaGastos[Valor],TabelaGastos[Subcategoria],"*"&amp;$B46&amp;"*",TabelaGastos[Mês de Compra],"&lt;="&amp;BX$1&amp;"",TabelaGastos[Mês Final],"&gt;="&amp;BX$1&amp;"",TabelaGastos[Semana],"="&amp;BY$40&amp;"")</f>
        <v>0</v>
      </c>
      <c r="BZ46" s="109">
        <f>SUMIFS(TabelaGastos[Valor],TabelaGastos[Subcategoria],"*"&amp;$B46&amp;"*",TabelaGastos[Mês de Compra],"&lt;="&amp;BY$1&amp;"",TabelaGastos[Mês Final],"&gt;="&amp;BY$1&amp;"",TabelaGastos[Semana],"="&amp;BZ$40&amp;"")</f>
        <v>0</v>
      </c>
      <c r="CA46" s="109">
        <f>SUMIFS(TabelaGastos[Valor],TabelaGastos[Subcategoria],"*"&amp;$B46&amp;"*",TabelaGastos[Mês de Compra],"&lt;="&amp;BZ$1&amp;"",TabelaGastos[Mês Final],"&gt;="&amp;BZ$1&amp;"",TabelaGastos[Semana],"="&amp;CA$40&amp;"")</f>
        <v>0</v>
      </c>
      <c r="CB46" s="85"/>
      <c r="CC46" s="56">
        <f t="shared" si="50"/>
        <v>0</v>
      </c>
      <c r="CD46" s="109">
        <f>SUMIFS(TabelaGastos[Valor],TabelaGastos[Subcategoria],"*"&amp;$B46&amp;"*",TabelaGastos[Mês de Compra],"&lt;="&amp;CC$1&amp;"",TabelaGastos[Mês Final],"&gt;="&amp;CC$1&amp;"")</f>
        <v>0</v>
      </c>
      <c r="CE46" s="109">
        <f>SUMIFS(TabelaGastos[Mês de Compra],TabelaGastos[Entrada],"*"&amp;$B46&amp;"*",TabelaGastos[Mês Final],"&lt;="&amp;CD$1&amp;"",TabelaGastos[Semana],"&gt;="&amp;CD$1&amp;"")</f>
        <v>0</v>
      </c>
      <c r="CF46" s="109">
        <f>SUMIFS(TabelaGastos[Mês Final],TabelaGastos[Método de Pagamento],"*"&amp;$B46&amp;"*",TabelaGastos[Semana],"&lt;="&amp;CE$1&amp;"",TabelaGastos[Categoria],"&gt;="&amp;CE$1&amp;"")</f>
        <v>0</v>
      </c>
      <c r="CG46" s="109">
        <f>SUMIFS(TabelaGastos[Semana],TabelaGastos[Valor],"*"&amp;$B46&amp;"*",TabelaGastos[Categoria],"&lt;="&amp;CF$1&amp;"",TabelaGastos[Subcategoria],"&gt;="&amp;CF$1&amp;"")</f>
        <v>0</v>
      </c>
      <c r="CH46" s="109">
        <f>SUMIFS(TabelaGastos[Categoria],TabelaGastos[Mês de Compra],"*"&amp;$B46&amp;"*",TabelaGastos[Subcategoria],"&lt;="&amp;CG$1&amp;"",TabelaGastos[Entrada],"&gt;="&amp;CG$1&amp;"")</f>
        <v>0</v>
      </c>
      <c r="CI46" s="108">
        <f t="shared" si="37"/>
        <v>0</v>
      </c>
      <c r="CJ46" s="108">
        <f t="shared" si="38"/>
        <v>0</v>
      </c>
    </row>
    <row r="47" spans="2:117" outlineLevel="1" x14ac:dyDescent="0.3">
      <c r="B47" s="108" t="s">
        <v>55</v>
      </c>
      <c r="C47" s="79"/>
      <c r="D47" s="56">
        <f t="shared" si="39"/>
        <v>0</v>
      </c>
      <c r="E47" s="109">
        <f>SUMIFS(TabelaGastos[Valor],TabelaGastos[Subcategoria],"*"&amp;$B47&amp;"*",TabelaGastos[Mês de Compra],"&lt;="&amp;D$1&amp;"",TabelaGastos[Mês Final],"&gt;="&amp;D$1&amp;"",TabelaGastos[Semana],"="&amp;E$40&amp;"")</f>
        <v>0</v>
      </c>
      <c r="F47" s="109">
        <f>SUMIFS(TabelaGastos[Valor],TabelaGastos[Subcategoria],"*"&amp;$B47&amp;"*",TabelaGastos[Mês de Compra],"&lt;="&amp;E$1&amp;"",TabelaGastos[Mês Final],"&gt;="&amp;E$1&amp;"",TabelaGastos[Semana],"="&amp;F$40&amp;"")</f>
        <v>0</v>
      </c>
      <c r="G47" s="109">
        <f>SUMIFS(TabelaGastos[Valor],TabelaGastos[Subcategoria],"*"&amp;$B47&amp;"*",TabelaGastos[Mês de Compra],"&lt;="&amp;F$1&amp;"",TabelaGastos[Mês Final],"&gt;="&amp;F$1&amp;"",TabelaGastos[Semana],"="&amp;G$40&amp;"")</f>
        <v>0</v>
      </c>
      <c r="H47" s="109">
        <f>SUMIFS(TabelaGastos[Valor],TabelaGastos[Subcategoria],"*"&amp;$B47&amp;"*",TabelaGastos[Mês de Compra],"&lt;="&amp;G$1&amp;"",TabelaGastos[Mês Final],"&gt;="&amp;G$1&amp;"",TabelaGastos[Semana],"="&amp;H$40&amp;"")</f>
        <v>0</v>
      </c>
      <c r="I47" s="109">
        <f>SUMIFS(TabelaGastos[Valor],TabelaGastos[Subcategoria],"*"&amp;$B47&amp;"*",TabelaGastos[Mês de Compra],"&lt;="&amp;H$1&amp;"",TabelaGastos[Mês Final],"&gt;="&amp;H$1&amp;"",TabelaGastos[Semana],"="&amp;I$40&amp;"")</f>
        <v>0</v>
      </c>
      <c r="J47" s="79"/>
      <c r="K47" s="56">
        <f t="shared" si="40"/>
        <v>0</v>
      </c>
      <c r="L47" s="109">
        <f>SUMIFS(TabelaGastos[Valor],TabelaGastos[Subcategoria],"*"&amp;$B47&amp;"*",TabelaGastos[Mês de Compra],"&lt;="&amp;K$1&amp;"",TabelaGastos[Mês Final],"&gt;="&amp;K$1&amp;"",TabelaGastos[Semana],"="&amp;L$40&amp;"")</f>
        <v>0</v>
      </c>
      <c r="M47" s="109">
        <f>SUMIFS(TabelaGastos[Valor],TabelaGastos[Subcategoria],"*"&amp;$B47&amp;"*",TabelaGastos[Mês de Compra],"&lt;="&amp;L$1&amp;"",TabelaGastos[Mês Final],"&gt;="&amp;L$1&amp;"",TabelaGastos[Semana],"="&amp;M$40&amp;"")</f>
        <v>0</v>
      </c>
      <c r="N47" s="109">
        <f>SUMIFS(TabelaGastos[Valor],TabelaGastos[Subcategoria],"*"&amp;$B47&amp;"*",TabelaGastos[Mês de Compra],"&lt;="&amp;M$1&amp;"",TabelaGastos[Mês Final],"&gt;="&amp;M$1&amp;"",TabelaGastos[Semana],"="&amp;N$40&amp;"")</f>
        <v>0</v>
      </c>
      <c r="O47" s="109">
        <f>SUMIFS(TabelaGastos[Valor],TabelaGastos[Subcategoria],"*"&amp;$B47&amp;"*",TabelaGastos[Mês de Compra],"&lt;="&amp;N$1&amp;"",TabelaGastos[Mês Final],"&gt;="&amp;N$1&amp;"",TabelaGastos[Semana],"="&amp;O$40&amp;"")</f>
        <v>0</v>
      </c>
      <c r="P47" s="109">
        <f>SUMIFS(TabelaGastos[Valor],TabelaGastos[Subcategoria],"*"&amp;$B47&amp;"*",TabelaGastos[Mês de Compra],"&lt;="&amp;O$1&amp;"",TabelaGastos[Mês Final],"&gt;="&amp;O$1&amp;"",TabelaGastos[Semana],"="&amp;P$40&amp;"")</f>
        <v>0</v>
      </c>
      <c r="Q47" s="79"/>
      <c r="R47" s="56">
        <f t="shared" si="41"/>
        <v>0</v>
      </c>
      <c r="S47" s="109">
        <f>SUMIFS(TabelaGastos[Valor],TabelaGastos[Subcategoria],"*"&amp;$B47&amp;"*",TabelaGastos[Mês de Compra],"&lt;="&amp;R$1&amp;"",TabelaGastos[Mês Final],"&gt;="&amp;R$1&amp;"",TabelaGastos[Semana],"="&amp;S$40&amp;"")</f>
        <v>0</v>
      </c>
      <c r="T47" s="109">
        <f>SUMIFS(TabelaGastos[Valor],TabelaGastos[Subcategoria],"*"&amp;$B47&amp;"*",TabelaGastos[Mês de Compra],"&lt;="&amp;S$1&amp;"",TabelaGastos[Mês Final],"&gt;="&amp;S$1&amp;"",TabelaGastos[Semana],"="&amp;T$40&amp;"")</f>
        <v>0</v>
      </c>
      <c r="U47" s="109">
        <f>SUMIFS(TabelaGastos[Valor],TabelaGastos[Subcategoria],"*"&amp;$B47&amp;"*",TabelaGastos[Mês de Compra],"&lt;="&amp;T$1&amp;"",TabelaGastos[Mês Final],"&gt;="&amp;T$1&amp;"",TabelaGastos[Semana],"="&amp;U$40&amp;"")</f>
        <v>0</v>
      </c>
      <c r="V47" s="109">
        <f>SUMIFS(TabelaGastos[Valor],TabelaGastos[Subcategoria],"*"&amp;$B47&amp;"*",TabelaGastos[Mês de Compra],"&lt;="&amp;U$1&amp;"",TabelaGastos[Mês Final],"&gt;="&amp;U$1&amp;"",TabelaGastos[Semana],"="&amp;V$40&amp;"")</f>
        <v>0</v>
      </c>
      <c r="W47" s="109">
        <f>SUMIFS(TabelaGastos[Valor],TabelaGastos[Subcategoria],"*"&amp;$B47&amp;"*",TabelaGastos[Mês de Compra],"&lt;="&amp;V$1&amp;"",TabelaGastos[Mês Final],"&gt;="&amp;V$1&amp;"",TabelaGastos[Semana],"="&amp;W$40&amp;"")</f>
        <v>0</v>
      </c>
      <c r="X47" s="79"/>
      <c r="Y47" s="56">
        <f t="shared" si="42"/>
        <v>0</v>
      </c>
      <c r="Z47" s="109">
        <f>SUMIFS(TabelaGastos[Valor],TabelaGastos[Subcategoria],"*"&amp;$B47&amp;"*",TabelaGastos[Mês de Compra],"&lt;="&amp;Y$1&amp;"",TabelaGastos[Mês Final],"&gt;="&amp;Y$1&amp;"")</f>
        <v>0</v>
      </c>
      <c r="AA47" s="109">
        <f>SUMIFS(TabelaGastos[Mês de Compra],TabelaGastos[Entrada],"*"&amp;$B47&amp;"*",TabelaGastos[Mês Final],"&lt;="&amp;Z$1&amp;"",TabelaGastos[Semana],"&gt;="&amp;Z$1&amp;"")</f>
        <v>0</v>
      </c>
      <c r="AB47" s="109">
        <f>SUMIFS(TabelaGastos[Mês Final],TabelaGastos[Método de Pagamento],"*"&amp;$B47&amp;"*",TabelaGastos[Semana],"&lt;="&amp;AA$1&amp;"",TabelaGastos[Categoria],"&gt;="&amp;AA$1&amp;"")</f>
        <v>0</v>
      </c>
      <c r="AC47" s="109">
        <f>SUMIFS(TabelaGastos[Semana],TabelaGastos[Valor],"*"&amp;$B47&amp;"*",TabelaGastos[Categoria],"&lt;="&amp;AB$1&amp;"",TabelaGastos[Subcategoria],"&gt;="&amp;AB$1&amp;"")</f>
        <v>0</v>
      </c>
      <c r="AD47" s="109">
        <f>SUMIFS(TabelaGastos[Categoria],TabelaGastos[Mês de Compra],"*"&amp;$B47&amp;"*",TabelaGastos[Subcategoria],"&lt;="&amp;AC$1&amp;"",TabelaGastos[Entrada],"&gt;="&amp;AC$1&amp;"")</f>
        <v>0</v>
      </c>
      <c r="AE47" s="79"/>
      <c r="AF47" s="56">
        <f t="shared" si="43"/>
        <v>0</v>
      </c>
      <c r="AG47" s="109">
        <f>SUMIFS(TabelaGastos[Valor],TabelaGastos[Subcategoria],"*"&amp;$B47&amp;"*",TabelaGastos[Mês de Compra],"&lt;="&amp;AF$1&amp;"",TabelaGastos[Mês Final],"&gt;="&amp;AF$1&amp;"",TabelaGastos[Semana],"="&amp;AG$40&amp;"")</f>
        <v>0</v>
      </c>
      <c r="AH47" s="109">
        <f>SUMIFS(TabelaGastos[Valor],TabelaGastos[Subcategoria],"*"&amp;$B47&amp;"*",TabelaGastos[Mês de Compra],"&lt;="&amp;AG$1&amp;"",TabelaGastos[Mês Final],"&gt;="&amp;AG$1&amp;"",TabelaGastos[Semana],"="&amp;AH$40&amp;"")</f>
        <v>0</v>
      </c>
      <c r="AI47" s="109">
        <f>SUMIFS(TabelaGastos[Valor],TabelaGastos[Subcategoria],"*"&amp;$B47&amp;"*",TabelaGastos[Mês de Compra],"&lt;="&amp;AH$1&amp;"",TabelaGastos[Mês Final],"&gt;="&amp;AH$1&amp;"",TabelaGastos[Semana],"="&amp;AI$40&amp;"")</f>
        <v>0</v>
      </c>
      <c r="AJ47" s="109">
        <f>SUMIFS(TabelaGastos[Valor],TabelaGastos[Subcategoria],"*"&amp;$B47&amp;"*",TabelaGastos[Mês de Compra],"&lt;="&amp;AI$1&amp;"",TabelaGastos[Mês Final],"&gt;="&amp;AI$1&amp;"",TabelaGastos[Semana],"="&amp;AJ$40&amp;"")</f>
        <v>0</v>
      </c>
      <c r="AK47" s="109">
        <f>SUMIFS(TabelaGastos[Valor],TabelaGastos[Subcategoria],"*"&amp;$B47&amp;"*",TabelaGastos[Mês de Compra],"&lt;="&amp;AJ$1&amp;"",TabelaGastos[Mês Final],"&gt;="&amp;AJ$1&amp;"",TabelaGastos[Semana],"="&amp;AK$40&amp;"")</f>
        <v>0</v>
      </c>
      <c r="AL47" s="79"/>
      <c r="AM47" s="56">
        <f t="shared" si="44"/>
        <v>0</v>
      </c>
      <c r="AN47" s="109">
        <f>SUMIFS(TabelaGastos[Valor],TabelaGastos[Subcategoria],"*"&amp;$B47&amp;"*",TabelaGastos[Mês de Compra],"&lt;="&amp;AM$1&amp;"",TabelaGastos[Mês Final],"&gt;="&amp;AM$1&amp;"",TabelaGastos[Semana],"="&amp;AN$40&amp;"")</f>
        <v>0</v>
      </c>
      <c r="AO47" s="109">
        <f>SUMIFS(TabelaGastos[Valor],TabelaGastos[Subcategoria],"*"&amp;$B47&amp;"*",TabelaGastos[Mês de Compra],"&lt;="&amp;AN$1&amp;"",TabelaGastos[Mês Final],"&gt;="&amp;AN$1&amp;"",TabelaGastos[Semana],"="&amp;AO$40&amp;"")</f>
        <v>0</v>
      </c>
      <c r="AP47" s="109">
        <f>SUMIFS(TabelaGastos[Valor],TabelaGastos[Subcategoria],"*"&amp;$B47&amp;"*",TabelaGastos[Mês de Compra],"&lt;="&amp;AO$1&amp;"",TabelaGastos[Mês Final],"&gt;="&amp;AO$1&amp;"",TabelaGastos[Semana],"="&amp;AP$40&amp;"")</f>
        <v>0</v>
      </c>
      <c r="AQ47" s="109">
        <f>SUMIFS(TabelaGastos[Valor],TabelaGastos[Subcategoria],"*"&amp;$B47&amp;"*",TabelaGastos[Mês de Compra],"&lt;="&amp;AP$1&amp;"",TabelaGastos[Mês Final],"&gt;="&amp;AP$1&amp;"",TabelaGastos[Semana],"="&amp;AQ$40&amp;"")</f>
        <v>0</v>
      </c>
      <c r="AR47" s="109">
        <f>SUMIFS(TabelaGastos[Valor],TabelaGastos[Subcategoria],"*"&amp;$B47&amp;"*",TabelaGastos[Mês de Compra],"&lt;="&amp;AQ$1&amp;"",TabelaGastos[Mês Final],"&gt;="&amp;AQ$1&amp;"",TabelaGastos[Semana],"="&amp;AR$40&amp;"")</f>
        <v>0</v>
      </c>
      <c r="AS47" s="79"/>
      <c r="AT47" s="56">
        <f t="shared" si="45"/>
        <v>0</v>
      </c>
      <c r="AU47" s="109">
        <f>SUMIFS(TabelaGastos[Valor],TabelaGastos[Subcategoria],"*"&amp;$B47&amp;"*",TabelaGastos[Mês de Compra],"&lt;="&amp;AT$1&amp;"",TabelaGastos[Mês Final],"&gt;="&amp;AT$1&amp;"",TabelaGastos[Semana],"="&amp;AU$40&amp;"")</f>
        <v>0</v>
      </c>
      <c r="AV47" s="109">
        <f>SUMIFS(TabelaGastos[Valor],TabelaGastos[Subcategoria],"*"&amp;$B47&amp;"*",TabelaGastos[Mês de Compra],"&lt;="&amp;AU$1&amp;"",TabelaGastos[Mês Final],"&gt;="&amp;AU$1&amp;"",TabelaGastos[Semana],"="&amp;AV$40&amp;"")</f>
        <v>0</v>
      </c>
      <c r="AW47" s="109">
        <f>SUMIFS(TabelaGastos[Valor],TabelaGastos[Subcategoria],"*"&amp;$B47&amp;"*",TabelaGastos[Mês de Compra],"&lt;="&amp;AV$1&amp;"",TabelaGastos[Mês Final],"&gt;="&amp;AV$1&amp;"",TabelaGastos[Semana],"="&amp;AW$40&amp;"")</f>
        <v>0</v>
      </c>
      <c r="AX47" s="109">
        <f>SUMIFS(TabelaGastos[Valor],TabelaGastos[Subcategoria],"*"&amp;$B47&amp;"*",TabelaGastos[Mês de Compra],"&lt;="&amp;AW$1&amp;"",TabelaGastos[Mês Final],"&gt;="&amp;AW$1&amp;"",TabelaGastos[Semana],"="&amp;AX$40&amp;"")</f>
        <v>0</v>
      </c>
      <c r="AY47" s="109">
        <f>SUMIFS(TabelaGastos[Valor],TabelaGastos[Subcategoria],"*"&amp;$B47&amp;"*",TabelaGastos[Mês de Compra],"&lt;="&amp;AX$1&amp;"",TabelaGastos[Mês Final],"&gt;="&amp;AX$1&amp;"",TabelaGastos[Semana],"="&amp;AY$40&amp;"")</f>
        <v>0</v>
      </c>
      <c r="AZ47" s="79"/>
      <c r="BA47" s="56">
        <f t="shared" si="46"/>
        <v>0</v>
      </c>
      <c r="BB47" s="109">
        <f>SUMIFS(TabelaGastos[Valor],TabelaGastos[Subcategoria],"*"&amp;$B47&amp;"*",TabelaGastos[Mês de Compra],"&lt;="&amp;BA$1&amp;"",TabelaGastos[Mês Final],"&gt;="&amp;BA$1&amp;"")</f>
        <v>0</v>
      </c>
      <c r="BC47" s="109">
        <f>SUMIFS(TabelaGastos[Mês de Compra],TabelaGastos[Entrada],"*"&amp;$B47&amp;"*",TabelaGastos[Mês Final],"&lt;="&amp;BB$1&amp;"",TabelaGastos[Semana],"&gt;="&amp;BB$1&amp;"")</f>
        <v>0</v>
      </c>
      <c r="BD47" s="109">
        <f>SUMIFS(TabelaGastos[Mês Final],TabelaGastos[Método de Pagamento],"*"&amp;$B47&amp;"*",TabelaGastos[Semana],"&lt;="&amp;BC$1&amp;"",TabelaGastos[Categoria],"&gt;="&amp;BC$1&amp;"")</f>
        <v>0</v>
      </c>
      <c r="BE47" s="109">
        <f>SUMIFS(TabelaGastos[Semana],TabelaGastos[Valor],"*"&amp;$B47&amp;"*",TabelaGastos[Categoria],"&lt;="&amp;BD$1&amp;"",TabelaGastos[Subcategoria],"&gt;="&amp;BD$1&amp;"")</f>
        <v>0</v>
      </c>
      <c r="BF47" s="109">
        <f>SUMIFS(TabelaGastos[Categoria],TabelaGastos[Mês de Compra],"*"&amp;$B47&amp;"*",TabelaGastos[Subcategoria],"&lt;="&amp;BE$1&amp;"",TabelaGastos[Entrada],"&gt;="&amp;BE$1&amp;"")</f>
        <v>0</v>
      </c>
      <c r="BG47" s="79"/>
      <c r="BH47" s="56">
        <f t="shared" si="47"/>
        <v>0</v>
      </c>
      <c r="BI47" s="109">
        <f>SUMIFS(TabelaGastos[Valor],TabelaGastos[Subcategoria],"*"&amp;$B47&amp;"*",TabelaGastos[Mês de Compra],"&lt;="&amp;BH$1&amp;"",TabelaGastos[Mês Final],"&gt;="&amp;BH$1&amp;"",TabelaGastos[Semana],"="&amp;BI$40&amp;"")</f>
        <v>0</v>
      </c>
      <c r="BJ47" s="109">
        <f>SUMIFS(TabelaGastos[Valor],TabelaGastos[Subcategoria],"*"&amp;$B47&amp;"*",TabelaGastos[Mês de Compra],"&lt;="&amp;BI$1&amp;"",TabelaGastos[Mês Final],"&gt;="&amp;BI$1&amp;"",TabelaGastos[Semana],"="&amp;BJ$40&amp;"")</f>
        <v>0</v>
      </c>
      <c r="BK47" s="109">
        <f>SUMIFS(TabelaGastos[Valor],TabelaGastos[Subcategoria],"*"&amp;$B47&amp;"*",TabelaGastos[Mês de Compra],"&lt;="&amp;BJ$1&amp;"",TabelaGastos[Mês Final],"&gt;="&amp;BJ$1&amp;"",TabelaGastos[Semana],"="&amp;BK$40&amp;"")</f>
        <v>0</v>
      </c>
      <c r="BL47" s="109">
        <f>SUMIFS(TabelaGastos[Valor],TabelaGastos[Subcategoria],"*"&amp;$B47&amp;"*",TabelaGastos[Mês de Compra],"&lt;="&amp;BK$1&amp;"",TabelaGastos[Mês Final],"&gt;="&amp;BK$1&amp;"",TabelaGastos[Semana],"="&amp;BL$40&amp;"")</f>
        <v>0</v>
      </c>
      <c r="BM47" s="109">
        <f>SUMIFS(TabelaGastos[Valor],TabelaGastos[Subcategoria],"*"&amp;$B47&amp;"*",TabelaGastos[Mês de Compra],"&lt;="&amp;BL$1&amp;"",TabelaGastos[Mês Final],"&gt;="&amp;BL$1&amp;"",TabelaGastos[Semana],"="&amp;BM$40&amp;"")</f>
        <v>0</v>
      </c>
      <c r="BN47" s="79"/>
      <c r="BO47" s="56">
        <f t="shared" si="48"/>
        <v>0</v>
      </c>
      <c r="BP47" s="109">
        <f>SUMIFS(TabelaGastos[Valor],TabelaGastos[Subcategoria],"*"&amp;$B47&amp;"*",TabelaGastos[Mês de Compra],"&lt;="&amp;BO$1&amp;"",TabelaGastos[Mês Final],"&gt;="&amp;BO$1&amp;"",TabelaGastos[Semana],"="&amp;BP$40&amp;"")</f>
        <v>0</v>
      </c>
      <c r="BQ47" s="109">
        <f>SUMIFS(TabelaGastos[Valor],TabelaGastos[Subcategoria],"*"&amp;$B47&amp;"*",TabelaGastos[Mês de Compra],"&lt;="&amp;BP$1&amp;"",TabelaGastos[Mês Final],"&gt;="&amp;BP$1&amp;"",TabelaGastos[Semana],"="&amp;BQ$40&amp;"")</f>
        <v>0</v>
      </c>
      <c r="BR47" s="109">
        <f>SUMIFS(TabelaGastos[Valor],TabelaGastos[Subcategoria],"*"&amp;$B47&amp;"*",TabelaGastos[Mês de Compra],"&lt;="&amp;BQ$1&amp;"",TabelaGastos[Mês Final],"&gt;="&amp;BQ$1&amp;"",TabelaGastos[Semana],"="&amp;BR$40&amp;"")</f>
        <v>0</v>
      </c>
      <c r="BS47" s="109">
        <f>SUMIFS(TabelaGastos[Valor],TabelaGastos[Subcategoria],"*"&amp;$B47&amp;"*",TabelaGastos[Mês de Compra],"&lt;="&amp;BR$1&amp;"",TabelaGastos[Mês Final],"&gt;="&amp;BR$1&amp;"",TabelaGastos[Semana],"="&amp;BS$40&amp;"")</f>
        <v>0</v>
      </c>
      <c r="BT47" s="109">
        <f>SUMIFS(TabelaGastos[Valor],TabelaGastos[Subcategoria],"*"&amp;$B47&amp;"*",TabelaGastos[Mês de Compra],"&lt;="&amp;BS$1&amp;"",TabelaGastos[Mês Final],"&gt;="&amp;BS$1&amp;"",TabelaGastos[Semana],"="&amp;BT$40&amp;"")</f>
        <v>0</v>
      </c>
      <c r="BU47" s="79"/>
      <c r="BV47" s="56">
        <f t="shared" si="49"/>
        <v>0</v>
      </c>
      <c r="BW47" s="109">
        <f>SUMIFS(TabelaGastos[Valor],TabelaGastos[Subcategoria],"*"&amp;$B47&amp;"*",TabelaGastos[Mês de Compra],"&lt;="&amp;BV$1&amp;"",TabelaGastos[Mês Final],"&gt;="&amp;BV$1&amp;"",TabelaGastos[Semana],"="&amp;BW$40&amp;"")</f>
        <v>0</v>
      </c>
      <c r="BX47" s="109">
        <f>SUMIFS(TabelaGastos[Valor],TabelaGastos[Subcategoria],"*"&amp;$B47&amp;"*",TabelaGastos[Mês de Compra],"&lt;="&amp;BW$1&amp;"",TabelaGastos[Mês Final],"&gt;="&amp;BW$1&amp;"",TabelaGastos[Semana],"="&amp;BX$40&amp;"")</f>
        <v>0</v>
      </c>
      <c r="BY47" s="109">
        <f>SUMIFS(TabelaGastos[Valor],TabelaGastos[Subcategoria],"*"&amp;$B47&amp;"*",TabelaGastos[Mês de Compra],"&lt;="&amp;BX$1&amp;"",TabelaGastos[Mês Final],"&gt;="&amp;BX$1&amp;"",TabelaGastos[Semana],"="&amp;BY$40&amp;"")</f>
        <v>0</v>
      </c>
      <c r="BZ47" s="109">
        <f>SUMIFS(TabelaGastos[Valor],TabelaGastos[Subcategoria],"*"&amp;$B47&amp;"*",TabelaGastos[Mês de Compra],"&lt;="&amp;BY$1&amp;"",TabelaGastos[Mês Final],"&gt;="&amp;BY$1&amp;"",TabelaGastos[Semana],"="&amp;BZ$40&amp;"")</f>
        <v>0</v>
      </c>
      <c r="CA47" s="109">
        <f>SUMIFS(TabelaGastos[Valor],TabelaGastos[Subcategoria],"*"&amp;$B47&amp;"*",TabelaGastos[Mês de Compra],"&lt;="&amp;BZ$1&amp;"",TabelaGastos[Mês Final],"&gt;="&amp;BZ$1&amp;"",TabelaGastos[Semana],"="&amp;CA$40&amp;"")</f>
        <v>0</v>
      </c>
      <c r="CB47" s="79"/>
      <c r="CC47" s="56">
        <f t="shared" si="50"/>
        <v>0</v>
      </c>
      <c r="CD47" s="109">
        <f>SUMIFS(TabelaGastos[Valor],TabelaGastos[Subcategoria],"*"&amp;$B47&amp;"*",TabelaGastos[Mês de Compra],"&lt;="&amp;CC$1&amp;"",TabelaGastos[Mês Final],"&gt;="&amp;CC$1&amp;"")</f>
        <v>0</v>
      </c>
      <c r="CE47" s="109">
        <f>SUMIFS(TabelaGastos[Mês de Compra],TabelaGastos[Entrada],"*"&amp;$B47&amp;"*",TabelaGastos[Mês Final],"&lt;="&amp;CD$1&amp;"",TabelaGastos[Semana],"&gt;="&amp;CD$1&amp;"")</f>
        <v>0</v>
      </c>
      <c r="CF47" s="109">
        <f>SUMIFS(TabelaGastos[Mês Final],TabelaGastos[Método de Pagamento],"*"&amp;$B47&amp;"*",TabelaGastos[Semana],"&lt;="&amp;CE$1&amp;"",TabelaGastos[Categoria],"&gt;="&amp;CE$1&amp;"")</f>
        <v>0</v>
      </c>
      <c r="CG47" s="109">
        <f>SUMIFS(TabelaGastos[Semana],TabelaGastos[Valor],"*"&amp;$B47&amp;"*",TabelaGastos[Categoria],"&lt;="&amp;CF$1&amp;"",TabelaGastos[Subcategoria],"&gt;="&amp;CF$1&amp;"")</f>
        <v>0</v>
      </c>
      <c r="CH47" s="109">
        <f>SUMIFS(TabelaGastos[Categoria],TabelaGastos[Mês de Compra],"*"&amp;$B47&amp;"*",TabelaGastos[Subcategoria],"&lt;="&amp;CG$1&amp;"",TabelaGastos[Entrada],"&gt;="&amp;CG$1&amp;"")</f>
        <v>0</v>
      </c>
      <c r="CI47" s="108">
        <f t="shared" si="37"/>
        <v>0</v>
      </c>
      <c r="CJ47" s="108">
        <f t="shared" si="38"/>
        <v>0</v>
      </c>
    </row>
    <row r="48" spans="2:117" outlineLevel="1" x14ac:dyDescent="0.3">
      <c r="B48" s="108" t="s">
        <v>56</v>
      </c>
      <c r="C48" s="79"/>
      <c r="D48" s="56">
        <f t="shared" si="39"/>
        <v>0</v>
      </c>
      <c r="E48" s="109">
        <f>SUMIFS(TabelaGastos[Valor],TabelaGastos[Subcategoria],"*"&amp;$B48&amp;"*",TabelaGastos[Mês de Compra],"&lt;="&amp;D$1&amp;"",TabelaGastos[Mês Final],"&gt;="&amp;D$1&amp;"",TabelaGastos[Semana],"="&amp;E$40&amp;"")</f>
        <v>0</v>
      </c>
      <c r="F48" s="109">
        <f>SUMIFS(TabelaGastos[Valor],TabelaGastos[Subcategoria],"*"&amp;$B48&amp;"*",TabelaGastos[Mês de Compra],"&lt;="&amp;E$1&amp;"",TabelaGastos[Mês Final],"&gt;="&amp;E$1&amp;"",TabelaGastos[Semana],"="&amp;F$40&amp;"")</f>
        <v>0</v>
      </c>
      <c r="G48" s="109">
        <f>SUMIFS(TabelaGastos[Valor],TabelaGastos[Subcategoria],"*"&amp;$B48&amp;"*",TabelaGastos[Mês de Compra],"&lt;="&amp;F$1&amp;"",TabelaGastos[Mês Final],"&gt;="&amp;F$1&amp;"",TabelaGastos[Semana],"="&amp;G$40&amp;"")</f>
        <v>0</v>
      </c>
      <c r="H48" s="109">
        <f>SUMIFS(TabelaGastos[Valor],TabelaGastos[Subcategoria],"*"&amp;$B48&amp;"*",TabelaGastos[Mês de Compra],"&lt;="&amp;G$1&amp;"",TabelaGastos[Mês Final],"&gt;="&amp;G$1&amp;"",TabelaGastos[Semana],"="&amp;H$40&amp;"")</f>
        <v>0</v>
      </c>
      <c r="I48" s="109">
        <f>SUMIFS(TabelaGastos[Valor],TabelaGastos[Subcategoria],"*"&amp;$B48&amp;"*",TabelaGastos[Mês de Compra],"&lt;="&amp;H$1&amp;"",TabelaGastos[Mês Final],"&gt;="&amp;H$1&amp;"",TabelaGastos[Semana],"="&amp;I$40&amp;"")</f>
        <v>0</v>
      </c>
      <c r="J48" s="79"/>
      <c r="K48" s="56">
        <f t="shared" si="40"/>
        <v>0</v>
      </c>
      <c r="L48" s="109">
        <f>SUMIFS(TabelaGastos[Valor],TabelaGastos[Subcategoria],"*"&amp;$B48&amp;"*",TabelaGastos[Mês de Compra],"&lt;="&amp;K$1&amp;"",TabelaGastos[Mês Final],"&gt;="&amp;K$1&amp;"",TabelaGastos[Semana],"="&amp;L$40&amp;"")</f>
        <v>0</v>
      </c>
      <c r="M48" s="109">
        <f>SUMIFS(TabelaGastos[Valor],TabelaGastos[Subcategoria],"*"&amp;$B48&amp;"*",TabelaGastos[Mês de Compra],"&lt;="&amp;L$1&amp;"",TabelaGastos[Mês Final],"&gt;="&amp;L$1&amp;"",TabelaGastos[Semana],"="&amp;M$40&amp;"")</f>
        <v>0</v>
      </c>
      <c r="N48" s="109">
        <f>SUMIFS(TabelaGastos[Valor],TabelaGastos[Subcategoria],"*"&amp;$B48&amp;"*",TabelaGastos[Mês de Compra],"&lt;="&amp;M$1&amp;"",TabelaGastos[Mês Final],"&gt;="&amp;M$1&amp;"",TabelaGastos[Semana],"="&amp;N$40&amp;"")</f>
        <v>0</v>
      </c>
      <c r="O48" s="109">
        <f>SUMIFS(TabelaGastos[Valor],TabelaGastos[Subcategoria],"*"&amp;$B48&amp;"*",TabelaGastos[Mês de Compra],"&lt;="&amp;N$1&amp;"",TabelaGastos[Mês Final],"&gt;="&amp;N$1&amp;"",TabelaGastos[Semana],"="&amp;O$40&amp;"")</f>
        <v>0</v>
      </c>
      <c r="P48" s="109">
        <f>SUMIFS(TabelaGastos[Valor],TabelaGastos[Subcategoria],"*"&amp;$B48&amp;"*",TabelaGastos[Mês de Compra],"&lt;="&amp;O$1&amp;"",TabelaGastos[Mês Final],"&gt;="&amp;O$1&amp;"",TabelaGastos[Semana],"="&amp;P$40&amp;"")</f>
        <v>0</v>
      </c>
      <c r="Q48" s="79"/>
      <c r="R48" s="56">
        <f t="shared" si="41"/>
        <v>0</v>
      </c>
      <c r="S48" s="109">
        <f>SUMIFS(TabelaGastos[Valor],TabelaGastos[Subcategoria],"*"&amp;$B48&amp;"*",TabelaGastos[Mês de Compra],"&lt;="&amp;R$1&amp;"",TabelaGastos[Mês Final],"&gt;="&amp;R$1&amp;"",TabelaGastos[Semana],"="&amp;S$40&amp;"")</f>
        <v>0</v>
      </c>
      <c r="T48" s="109">
        <f>SUMIFS(TabelaGastos[Valor],TabelaGastos[Subcategoria],"*"&amp;$B48&amp;"*",TabelaGastos[Mês de Compra],"&lt;="&amp;S$1&amp;"",TabelaGastos[Mês Final],"&gt;="&amp;S$1&amp;"",TabelaGastos[Semana],"="&amp;T$40&amp;"")</f>
        <v>0</v>
      </c>
      <c r="U48" s="109">
        <f>SUMIFS(TabelaGastos[Valor],TabelaGastos[Subcategoria],"*"&amp;$B48&amp;"*",TabelaGastos[Mês de Compra],"&lt;="&amp;T$1&amp;"",TabelaGastos[Mês Final],"&gt;="&amp;T$1&amp;"",TabelaGastos[Semana],"="&amp;U$40&amp;"")</f>
        <v>0</v>
      </c>
      <c r="V48" s="109">
        <f>SUMIFS(TabelaGastos[Valor],TabelaGastos[Subcategoria],"*"&amp;$B48&amp;"*",TabelaGastos[Mês de Compra],"&lt;="&amp;U$1&amp;"",TabelaGastos[Mês Final],"&gt;="&amp;U$1&amp;"",TabelaGastos[Semana],"="&amp;V$40&amp;"")</f>
        <v>0</v>
      </c>
      <c r="W48" s="109">
        <f>SUMIFS(TabelaGastos[Valor],TabelaGastos[Subcategoria],"*"&amp;$B48&amp;"*",TabelaGastos[Mês de Compra],"&lt;="&amp;V$1&amp;"",TabelaGastos[Mês Final],"&gt;="&amp;V$1&amp;"",TabelaGastos[Semana],"="&amp;W$40&amp;"")</f>
        <v>0</v>
      </c>
      <c r="X48" s="79"/>
      <c r="Y48" s="56">
        <f t="shared" si="42"/>
        <v>0</v>
      </c>
      <c r="Z48" s="109">
        <f>SUMIFS(TabelaGastos[Valor],TabelaGastos[Subcategoria],"*"&amp;$B48&amp;"*",TabelaGastos[Mês de Compra],"&lt;="&amp;Y$1&amp;"",TabelaGastos[Mês Final],"&gt;="&amp;Y$1&amp;"")</f>
        <v>0</v>
      </c>
      <c r="AA48" s="109">
        <f>SUMIFS(TabelaGastos[Mês de Compra],TabelaGastos[Entrada],"*"&amp;$B48&amp;"*",TabelaGastos[Mês Final],"&lt;="&amp;Z$1&amp;"",TabelaGastos[Semana],"&gt;="&amp;Z$1&amp;"")</f>
        <v>0</v>
      </c>
      <c r="AB48" s="109">
        <f>SUMIFS(TabelaGastos[Mês Final],TabelaGastos[Método de Pagamento],"*"&amp;$B48&amp;"*",TabelaGastos[Semana],"&lt;="&amp;AA$1&amp;"",TabelaGastos[Categoria],"&gt;="&amp;AA$1&amp;"")</f>
        <v>0</v>
      </c>
      <c r="AC48" s="109">
        <f>SUMIFS(TabelaGastos[Semana],TabelaGastos[Valor],"*"&amp;$B48&amp;"*",TabelaGastos[Categoria],"&lt;="&amp;AB$1&amp;"",TabelaGastos[Subcategoria],"&gt;="&amp;AB$1&amp;"")</f>
        <v>0</v>
      </c>
      <c r="AD48" s="109">
        <f>SUMIFS(TabelaGastos[Categoria],TabelaGastos[Mês de Compra],"*"&amp;$B48&amp;"*",TabelaGastos[Subcategoria],"&lt;="&amp;AC$1&amp;"",TabelaGastos[Entrada],"&gt;="&amp;AC$1&amp;"")</f>
        <v>0</v>
      </c>
      <c r="AE48" s="79"/>
      <c r="AF48" s="56">
        <f t="shared" si="43"/>
        <v>0</v>
      </c>
      <c r="AG48" s="109">
        <f>SUMIFS(TabelaGastos[Valor],TabelaGastos[Subcategoria],"*"&amp;$B48&amp;"*",TabelaGastos[Mês de Compra],"&lt;="&amp;AF$1&amp;"",TabelaGastos[Mês Final],"&gt;="&amp;AF$1&amp;"",TabelaGastos[Semana],"="&amp;AG$40&amp;"")</f>
        <v>0</v>
      </c>
      <c r="AH48" s="109">
        <f>SUMIFS(TabelaGastos[Valor],TabelaGastos[Subcategoria],"*"&amp;$B48&amp;"*",TabelaGastos[Mês de Compra],"&lt;="&amp;AG$1&amp;"",TabelaGastos[Mês Final],"&gt;="&amp;AG$1&amp;"",TabelaGastos[Semana],"="&amp;AH$40&amp;"")</f>
        <v>0</v>
      </c>
      <c r="AI48" s="109">
        <f>SUMIFS(TabelaGastos[Valor],TabelaGastos[Subcategoria],"*"&amp;$B48&amp;"*",TabelaGastos[Mês de Compra],"&lt;="&amp;AH$1&amp;"",TabelaGastos[Mês Final],"&gt;="&amp;AH$1&amp;"",TabelaGastos[Semana],"="&amp;AI$40&amp;"")</f>
        <v>0</v>
      </c>
      <c r="AJ48" s="109">
        <f>SUMIFS(TabelaGastos[Valor],TabelaGastos[Subcategoria],"*"&amp;$B48&amp;"*",TabelaGastos[Mês de Compra],"&lt;="&amp;AI$1&amp;"",TabelaGastos[Mês Final],"&gt;="&amp;AI$1&amp;"",TabelaGastos[Semana],"="&amp;AJ$40&amp;"")</f>
        <v>0</v>
      </c>
      <c r="AK48" s="109">
        <f>SUMIFS(TabelaGastos[Valor],TabelaGastos[Subcategoria],"*"&amp;$B48&amp;"*",TabelaGastos[Mês de Compra],"&lt;="&amp;AJ$1&amp;"",TabelaGastos[Mês Final],"&gt;="&amp;AJ$1&amp;"",TabelaGastos[Semana],"="&amp;AK$40&amp;"")</f>
        <v>0</v>
      </c>
      <c r="AL48" s="79"/>
      <c r="AM48" s="56">
        <f t="shared" si="44"/>
        <v>0</v>
      </c>
      <c r="AN48" s="109">
        <f>SUMIFS(TabelaGastos[Valor],TabelaGastos[Subcategoria],"*"&amp;$B48&amp;"*",TabelaGastos[Mês de Compra],"&lt;="&amp;AM$1&amp;"",TabelaGastos[Mês Final],"&gt;="&amp;AM$1&amp;"",TabelaGastos[Semana],"="&amp;AN$40&amp;"")</f>
        <v>0</v>
      </c>
      <c r="AO48" s="109">
        <f>SUMIFS(TabelaGastos[Valor],TabelaGastos[Subcategoria],"*"&amp;$B48&amp;"*",TabelaGastos[Mês de Compra],"&lt;="&amp;AN$1&amp;"",TabelaGastos[Mês Final],"&gt;="&amp;AN$1&amp;"",TabelaGastos[Semana],"="&amp;AO$40&amp;"")</f>
        <v>0</v>
      </c>
      <c r="AP48" s="109">
        <f>SUMIFS(TabelaGastos[Valor],TabelaGastos[Subcategoria],"*"&amp;$B48&amp;"*",TabelaGastos[Mês de Compra],"&lt;="&amp;AO$1&amp;"",TabelaGastos[Mês Final],"&gt;="&amp;AO$1&amp;"",TabelaGastos[Semana],"="&amp;AP$40&amp;"")</f>
        <v>0</v>
      </c>
      <c r="AQ48" s="109">
        <f>SUMIFS(TabelaGastos[Valor],TabelaGastos[Subcategoria],"*"&amp;$B48&amp;"*",TabelaGastos[Mês de Compra],"&lt;="&amp;AP$1&amp;"",TabelaGastos[Mês Final],"&gt;="&amp;AP$1&amp;"",TabelaGastos[Semana],"="&amp;AQ$40&amp;"")</f>
        <v>0</v>
      </c>
      <c r="AR48" s="109">
        <f>SUMIFS(TabelaGastos[Valor],TabelaGastos[Subcategoria],"*"&amp;$B48&amp;"*",TabelaGastos[Mês de Compra],"&lt;="&amp;AQ$1&amp;"",TabelaGastos[Mês Final],"&gt;="&amp;AQ$1&amp;"",TabelaGastos[Semana],"="&amp;AR$40&amp;"")</f>
        <v>0</v>
      </c>
      <c r="AS48" s="79"/>
      <c r="AT48" s="56">
        <f t="shared" si="45"/>
        <v>0</v>
      </c>
      <c r="AU48" s="109">
        <f>SUMIFS(TabelaGastos[Valor],TabelaGastos[Subcategoria],"*"&amp;$B48&amp;"*",TabelaGastos[Mês de Compra],"&lt;="&amp;AT$1&amp;"",TabelaGastos[Mês Final],"&gt;="&amp;AT$1&amp;"",TabelaGastos[Semana],"="&amp;AU$40&amp;"")</f>
        <v>0</v>
      </c>
      <c r="AV48" s="109">
        <f>SUMIFS(TabelaGastos[Valor],TabelaGastos[Subcategoria],"*"&amp;$B48&amp;"*",TabelaGastos[Mês de Compra],"&lt;="&amp;AU$1&amp;"",TabelaGastos[Mês Final],"&gt;="&amp;AU$1&amp;"",TabelaGastos[Semana],"="&amp;AV$40&amp;"")</f>
        <v>0</v>
      </c>
      <c r="AW48" s="109">
        <f>SUMIFS(TabelaGastos[Valor],TabelaGastos[Subcategoria],"*"&amp;$B48&amp;"*",TabelaGastos[Mês de Compra],"&lt;="&amp;AV$1&amp;"",TabelaGastos[Mês Final],"&gt;="&amp;AV$1&amp;"",TabelaGastos[Semana],"="&amp;AW$40&amp;"")</f>
        <v>0</v>
      </c>
      <c r="AX48" s="109">
        <f>SUMIFS(TabelaGastos[Valor],TabelaGastos[Subcategoria],"*"&amp;$B48&amp;"*",TabelaGastos[Mês de Compra],"&lt;="&amp;AW$1&amp;"",TabelaGastos[Mês Final],"&gt;="&amp;AW$1&amp;"",TabelaGastos[Semana],"="&amp;AX$40&amp;"")</f>
        <v>0</v>
      </c>
      <c r="AY48" s="109">
        <f>SUMIFS(TabelaGastos[Valor],TabelaGastos[Subcategoria],"*"&amp;$B48&amp;"*",TabelaGastos[Mês de Compra],"&lt;="&amp;AX$1&amp;"",TabelaGastos[Mês Final],"&gt;="&amp;AX$1&amp;"",TabelaGastos[Semana],"="&amp;AY$40&amp;"")</f>
        <v>0</v>
      </c>
      <c r="AZ48" s="79"/>
      <c r="BA48" s="56">
        <f t="shared" si="46"/>
        <v>0</v>
      </c>
      <c r="BB48" s="109">
        <f>SUMIFS(TabelaGastos[Valor],TabelaGastos[Subcategoria],"*"&amp;$B48&amp;"*",TabelaGastos[Mês de Compra],"&lt;="&amp;BA$1&amp;"",TabelaGastos[Mês Final],"&gt;="&amp;BA$1&amp;"")</f>
        <v>0</v>
      </c>
      <c r="BC48" s="109">
        <f>SUMIFS(TabelaGastos[Mês de Compra],TabelaGastos[Entrada],"*"&amp;$B48&amp;"*",TabelaGastos[Mês Final],"&lt;="&amp;BB$1&amp;"",TabelaGastos[Semana],"&gt;="&amp;BB$1&amp;"")</f>
        <v>0</v>
      </c>
      <c r="BD48" s="109">
        <f>SUMIFS(TabelaGastos[Mês Final],TabelaGastos[Método de Pagamento],"*"&amp;$B48&amp;"*",TabelaGastos[Semana],"&lt;="&amp;BC$1&amp;"",TabelaGastos[Categoria],"&gt;="&amp;BC$1&amp;"")</f>
        <v>0</v>
      </c>
      <c r="BE48" s="109">
        <f>SUMIFS(TabelaGastos[Semana],TabelaGastos[Valor],"*"&amp;$B48&amp;"*",TabelaGastos[Categoria],"&lt;="&amp;BD$1&amp;"",TabelaGastos[Subcategoria],"&gt;="&amp;BD$1&amp;"")</f>
        <v>0</v>
      </c>
      <c r="BF48" s="109">
        <f>SUMIFS(TabelaGastos[Categoria],TabelaGastos[Mês de Compra],"*"&amp;$B48&amp;"*",TabelaGastos[Subcategoria],"&lt;="&amp;BE$1&amp;"",TabelaGastos[Entrada],"&gt;="&amp;BE$1&amp;"")</f>
        <v>0</v>
      </c>
      <c r="BG48" s="79"/>
      <c r="BH48" s="56">
        <f t="shared" si="47"/>
        <v>0</v>
      </c>
      <c r="BI48" s="109">
        <f>SUMIFS(TabelaGastos[Valor],TabelaGastos[Subcategoria],"*"&amp;$B48&amp;"*",TabelaGastos[Mês de Compra],"&lt;="&amp;BH$1&amp;"",TabelaGastos[Mês Final],"&gt;="&amp;BH$1&amp;"",TabelaGastos[Semana],"="&amp;BI$40&amp;"")</f>
        <v>0</v>
      </c>
      <c r="BJ48" s="109">
        <f>SUMIFS(TabelaGastos[Valor],TabelaGastos[Subcategoria],"*"&amp;$B48&amp;"*",TabelaGastos[Mês de Compra],"&lt;="&amp;BI$1&amp;"",TabelaGastos[Mês Final],"&gt;="&amp;BI$1&amp;"",TabelaGastos[Semana],"="&amp;BJ$40&amp;"")</f>
        <v>0</v>
      </c>
      <c r="BK48" s="109">
        <f>SUMIFS(TabelaGastos[Valor],TabelaGastos[Subcategoria],"*"&amp;$B48&amp;"*",TabelaGastos[Mês de Compra],"&lt;="&amp;BJ$1&amp;"",TabelaGastos[Mês Final],"&gt;="&amp;BJ$1&amp;"",TabelaGastos[Semana],"="&amp;BK$40&amp;"")</f>
        <v>0</v>
      </c>
      <c r="BL48" s="109">
        <f>SUMIFS(TabelaGastos[Valor],TabelaGastos[Subcategoria],"*"&amp;$B48&amp;"*",TabelaGastos[Mês de Compra],"&lt;="&amp;BK$1&amp;"",TabelaGastos[Mês Final],"&gt;="&amp;BK$1&amp;"",TabelaGastos[Semana],"="&amp;BL$40&amp;"")</f>
        <v>0</v>
      </c>
      <c r="BM48" s="109">
        <f>SUMIFS(TabelaGastos[Valor],TabelaGastos[Subcategoria],"*"&amp;$B48&amp;"*",TabelaGastos[Mês de Compra],"&lt;="&amp;BL$1&amp;"",TabelaGastos[Mês Final],"&gt;="&amp;BL$1&amp;"",TabelaGastos[Semana],"="&amp;BM$40&amp;"")</f>
        <v>0</v>
      </c>
      <c r="BN48" s="79"/>
      <c r="BO48" s="56">
        <f t="shared" si="48"/>
        <v>0</v>
      </c>
      <c r="BP48" s="109">
        <f>SUMIFS(TabelaGastos[Valor],TabelaGastos[Subcategoria],"*"&amp;$B48&amp;"*",TabelaGastos[Mês de Compra],"&lt;="&amp;BO$1&amp;"",TabelaGastos[Mês Final],"&gt;="&amp;BO$1&amp;"",TabelaGastos[Semana],"="&amp;BP$40&amp;"")</f>
        <v>0</v>
      </c>
      <c r="BQ48" s="109">
        <f>SUMIFS(TabelaGastos[Valor],TabelaGastos[Subcategoria],"*"&amp;$B48&amp;"*",TabelaGastos[Mês de Compra],"&lt;="&amp;BP$1&amp;"",TabelaGastos[Mês Final],"&gt;="&amp;BP$1&amp;"",TabelaGastos[Semana],"="&amp;BQ$40&amp;"")</f>
        <v>0</v>
      </c>
      <c r="BR48" s="109">
        <f>SUMIFS(TabelaGastos[Valor],TabelaGastos[Subcategoria],"*"&amp;$B48&amp;"*",TabelaGastos[Mês de Compra],"&lt;="&amp;BQ$1&amp;"",TabelaGastos[Mês Final],"&gt;="&amp;BQ$1&amp;"",TabelaGastos[Semana],"="&amp;BR$40&amp;"")</f>
        <v>0</v>
      </c>
      <c r="BS48" s="109">
        <f>SUMIFS(TabelaGastos[Valor],TabelaGastos[Subcategoria],"*"&amp;$B48&amp;"*",TabelaGastos[Mês de Compra],"&lt;="&amp;BR$1&amp;"",TabelaGastos[Mês Final],"&gt;="&amp;BR$1&amp;"",TabelaGastos[Semana],"="&amp;BS$40&amp;"")</f>
        <v>0</v>
      </c>
      <c r="BT48" s="109">
        <f>SUMIFS(TabelaGastos[Valor],TabelaGastos[Subcategoria],"*"&amp;$B48&amp;"*",TabelaGastos[Mês de Compra],"&lt;="&amp;BS$1&amp;"",TabelaGastos[Mês Final],"&gt;="&amp;BS$1&amp;"",TabelaGastos[Semana],"="&amp;BT$40&amp;"")</f>
        <v>0</v>
      </c>
      <c r="BU48" s="79"/>
      <c r="BV48" s="56">
        <f t="shared" si="49"/>
        <v>0</v>
      </c>
      <c r="BW48" s="109">
        <f>SUMIFS(TabelaGastos[Valor],TabelaGastos[Subcategoria],"*"&amp;$B48&amp;"*",TabelaGastos[Mês de Compra],"&lt;="&amp;BV$1&amp;"",TabelaGastos[Mês Final],"&gt;="&amp;BV$1&amp;"",TabelaGastos[Semana],"="&amp;BW$40&amp;"")</f>
        <v>0</v>
      </c>
      <c r="BX48" s="109">
        <f>SUMIFS(TabelaGastos[Valor],TabelaGastos[Subcategoria],"*"&amp;$B48&amp;"*",TabelaGastos[Mês de Compra],"&lt;="&amp;BW$1&amp;"",TabelaGastos[Mês Final],"&gt;="&amp;BW$1&amp;"",TabelaGastos[Semana],"="&amp;BX$40&amp;"")</f>
        <v>0</v>
      </c>
      <c r="BY48" s="109">
        <f>SUMIFS(TabelaGastos[Valor],TabelaGastos[Subcategoria],"*"&amp;$B48&amp;"*",TabelaGastos[Mês de Compra],"&lt;="&amp;BX$1&amp;"",TabelaGastos[Mês Final],"&gt;="&amp;BX$1&amp;"",TabelaGastos[Semana],"="&amp;BY$40&amp;"")</f>
        <v>0</v>
      </c>
      <c r="BZ48" s="109">
        <f>SUMIFS(TabelaGastos[Valor],TabelaGastos[Subcategoria],"*"&amp;$B48&amp;"*",TabelaGastos[Mês de Compra],"&lt;="&amp;BY$1&amp;"",TabelaGastos[Mês Final],"&gt;="&amp;BY$1&amp;"",TabelaGastos[Semana],"="&amp;BZ$40&amp;"")</f>
        <v>0</v>
      </c>
      <c r="CA48" s="109">
        <f>SUMIFS(TabelaGastos[Valor],TabelaGastos[Subcategoria],"*"&amp;$B48&amp;"*",TabelaGastos[Mês de Compra],"&lt;="&amp;BZ$1&amp;"",TabelaGastos[Mês Final],"&gt;="&amp;BZ$1&amp;"",TabelaGastos[Semana],"="&amp;CA$40&amp;"")</f>
        <v>0</v>
      </c>
      <c r="CB48" s="79"/>
      <c r="CC48" s="56">
        <f t="shared" si="50"/>
        <v>0</v>
      </c>
      <c r="CD48" s="109">
        <f>SUMIFS(TabelaGastos[Valor],TabelaGastos[Subcategoria],"*"&amp;$B48&amp;"*",TabelaGastos[Mês de Compra],"&lt;="&amp;CC$1&amp;"",TabelaGastos[Mês Final],"&gt;="&amp;CC$1&amp;"")</f>
        <v>0</v>
      </c>
      <c r="CE48" s="109">
        <f>SUMIFS(TabelaGastos[Mês de Compra],TabelaGastos[Entrada],"*"&amp;$B48&amp;"*",TabelaGastos[Mês Final],"&lt;="&amp;CD$1&amp;"",TabelaGastos[Semana],"&gt;="&amp;CD$1&amp;"")</f>
        <v>0</v>
      </c>
      <c r="CF48" s="109">
        <f>SUMIFS(TabelaGastos[Mês Final],TabelaGastos[Método de Pagamento],"*"&amp;$B48&amp;"*",TabelaGastos[Semana],"&lt;="&amp;CE$1&amp;"",TabelaGastos[Categoria],"&gt;="&amp;CE$1&amp;"")</f>
        <v>0</v>
      </c>
      <c r="CG48" s="109">
        <f>SUMIFS(TabelaGastos[Semana],TabelaGastos[Valor],"*"&amp;$B48&amp;"*",TabelaGastos[Categoria],"&lt;="&amp;CF$1&amp;"",TabelaGastos[Subcategoria],"&gt;="&amp;CF$1&amp;"")</f>
        <v>0</v>
      </c>
      <c r="CH48" s="109">
        <f>SUMIFS(TabelaGastos[Categoria],TabelaGastos[Mês de Compra],"*"&amp;$B48&amp;"*",TabelaGastos[Subcategoria],"&lt;="&amp;CG$1&amp;"",TabelaGastos[Entrada],"&gt;="&amp;CG$1&amp;"")</f>
        <v>0</v>
      </c>
      <c r="CI48" s="108">
        <f t="shared" si="37"/>
        <v>0</v>
      </c>
      <c r="CJ48" s="108">
        <f t="shared" si="38"/>
        <v>0</v>
      </c>
    </row>
    <row r="49" spans="2:104" outlineLevel="1" x14ac:dyDescent="0.3">
      <c r="B49" s="108" t="s">
        <v>57</v>
      </c>
      <c r="C49" s="79"/>
      <c r="D49" s="56">
        <f t="shared" si="39"/>
        <v>0</v>
      </c>
      <c r="E49" s="109">
        <f>SUMIFS(TabelaGastos[Valor],TabelaGastos[Subcategoria],"*"&amp;$B49&amp;"*",TabelaGastos[Mês de Compra],"&lt;="&amp;D$1&amp;"",TabelaGastos[Mês Final],"&gt;="&amp;D$1&amp;"",TabelaGastos[Semana],"="&amp;E$40&amp;"")</f>
        <v>0</v>
      </c>
      <c r="F49" s="109">
        <f>SUMIFS(TabelaGastos[Valor],TabelaGastos[Subcategoria],"*"&amp;$B49&amp;"*",TabelaGastos[Mês de Compra],"&lt;="&amp;E$1&amp;"",TabelaGastos[Mês Final],"&gt;="&amp;E$1&amp;"",TabelaGastos[Semana],"="&amp;F$40&amp;"")</f>
        <v>0</v>
      </c>
      <c r="G49" s="109">
        <f>SUMIFS(TabelaGastos[Valor],TabelaGastos[Subcategoria],"*"&amp;$B49&amp;"*",TabelaGastos[Mês de Compra],"&lt;="&amp;F$1&amp;"",TabelaGastos[Mês Final],"&gt;="&amp;F$1&amp;"",TabelaGastos[Semana],"="&amp;G$40&amp;"")</f>
        <v>0</v>
      </c>
      <c r="H49" s="109">
        <f>SUMIFS(TabelaGastos[Valor],TabelaGastos[Subcategoria],"*"&amp;$B49&amp;"*",TabelaGastos[Mês de Compra],"&lt;="&amp;G$1&amp;"",TabelaGastos[Mês Final],"&gt;="&amp;G$1&amp;"",TabelaGastos[Semana],"="&amp;H$40&amp;"")</f>
        <v>0</v>
      </c>
      <c r="I49" s="109">
        <f>SUMIFS(TabelaGastos[Valor],TabelaGastos[Subcategoria],"*"&amp;$B49&amp;"*",TabelaGastos[Mês de Compra],"&lt;="&amp;H$1&amp;"",TabelaGastos[Mês Final],"&gt;="&amp;H$1&amp;"",TabelaGastos[Semana],"="&amp;I$40&amp;"")</f>
        <v>0</v>
      </c>
      <c r="J49" s="79"/>
      <c r="K49" s="56">
        <f t="shared" si="40"/>
        <v>0</v>
      </c>
      <c r="L49" s="109">
        <f>SUMIFS(TabelaGastos[Valor],TabelaGastos[Subcategoria],"*"&amp;$B49&amp;"*",TabelaGastos[Mês de Compra],"&lt;="&amp;K$1&amp;"",TabelaGastos[Mês Final],"&gt;="&amp;K$1&amp;"",TabelaGastos[Semana],"="&amp;L$40&amp;"")</f>
        <v>0</v>
      </c>
      <c r="M49" s="109">
        <f>SUMIFS(TabelaGastos[Valor],TabelaGastos[Subcategoria],"*"&amp;$B49&amp;"*",TabelaGastos[Mês de Compra],"&lt;="&amp;L$1&amp;"",TabelaGastos[Mês Final],"&gt;="&amp;L$1&amp;"",TabelaGastos[Semana],"="&amp;M$40&amp;"")</f>
        <v>0</v>
      </c>
      <c r="N49" s="109">
        <f>SUMIFS(TabelaGastos[Valor],TabelaGastos[Subcategoria],"*"&amp;$B49&amp;"*",TabelaGastos[Mês de Compra],"&lt;="&amp;M$1&amp;"",TabelaGastos[Mês Final],"&gt;="&amp;M$1&amp;"",TabelaGastos[Semana],"="&amp;N$40&amp;"")</f>
        <v>0</v>
      </c>
      <c r="O49" s="109">
        <f>SUMIFS(TabelaGastos[Valor],TabelaGastos[Subcategoria],"*"&amp;$B49&amp;"*",TabelaGastos[Mês de Compra],"&lt;="&amp;N$1&amp;"",TabelaGastos[Mês Final],"&gt;="&amp;N$1&amp;"",TabelaGastos[Semana],"="&amp;O$40&amp;"")</f>
        <v>0</v>
      </c>
      <c r="P49" s="109">
        <f>SUMIFS(TabelaGastos[Valor],TabelaGastos[Subcategoria],"*"&amp;$B49&amp;"*",TabelaGastos[Mês de Compra],"&lt;="&amp;O$1&amp;"",TabelaGastos[Mês Final],"&gt;="&amp;O$1&amp;"",TabelaGastos[Semana],"="&amp;P$40&amp;"")</f>
        <v>0</v>
      </c>
      <c r="Q49" s="79"/>
      <c r="R49" s="56">
        <f t="shared" si="41"/>
        <v>0</v>
      </c>
      <c r="S49" s="109">
        <f>SUMIFS(TabelaGastos[Valor],TabelaGastos[Subcategoria],"*"&amp;$B49&amp;"*",TabelaGastos[Mês de Compra],"&lt;="&amp;R$1&amp;"",TabelaGastos[Mês Final],"&gt;="&amp;R$1&amp;"",TabelaGastos[Semana],"="&amp;S$40&amp;"")</f>
        <v>0</v>
      </c>
      <c r="T49" s="109">
        <f>SUMIFS(TabelaGastos[Valor],TabelaGastos[Subcategoria],"*"&amp;$B49&amp;"*",TabelaGastos[Mês de Compra],"&lt;="&amp;S$1&amp;"",TabelaGastos[Mês Final],"&gt;="&amp;S$1&amp;"",TabelaGastos[Semana],"="&amp;T$40&amp;"")</f>
        <v>0</v>
      </c>
      <c r="U49" s="109">
        <f>SUMIFS(TabelaGastos[Valor],TabelaGastos[Subcategoria],"*"&amp;$B49&amp;"*",TabelaGastos[Mês de Compra],"&lt;="&amp;T$1&amp;"",TabelaGastos[Mês Final],"&gt;="&amp;T$1&amp;"",TabelaGastos[Semana],"="&amp;U$40&amp;"")</f>
        <v>0</v>
      </c>
      <c r="V49" s="109">
        <f>SUMIFS(TabelaGastos[Valor],TabelaGastos[Subcategoria],"*"&amp;$B49&amp;"*",TabelaGastos[Mês de Compra],"&lt;="&amp;U$1&amp;"",TabelaGastos[Mês Final],"&gt;="&amp;U$1&amp;"",TabelaGastos[Semana],"="&amp;V$40&amp;"")</f>
        <v>0</v>
      </c>
      <c r="W49" s="109">
        <f>SUMIFS(TabelaGastos[Valor],TabelaGastos[Subcategoria],"*"&amp;$B49&amp;"*",TabelaGastos[Mês de Compra],"&lt;="&amp;V$1&amp;"",TabelaGastos[Mês Final],"&gt;="&amp;V$1&amp;"",TabelaGastos[Semana],"="&amp;W$40&amp;"")</f>
        <v>0</v>
      </c>
      <c r="X49" s="79"/>
      <c r="Y49" s="56">
        <f t="shared" si="42"/>
        <v>0</v>
      </c>
      <c r="Z49" s="109">
        <f>SUMIFS(TabelaGastos[Valor],TabelaGastos[Subcategoria],"*"&amp;$B49&amp;"*",TabelaGastos[Mês de Compra],"&lt;="&amp;Y$1&amp;"",TabelaGastos[Mês Final],"&gt;="&amp;Y$1&amp;"")</f>
        <v>0</v>
      </c>
      <c r="AA49" s="109">
        <f>SUMIFS(TabelaGastos[Mês de Compra],TabelaGastos[Entrada],"*"&amp;$B49&amp;"*",TabelaGastos[Mês Final],"&lt;="&amp;Z$1&amp;"",TabelaGastos[Semana],"&gt;="&amp;Z$1&amp;"")</f>
        <v>0</v>
      </c>
      <c r="AB49" s="109">
        <f>SUMIFS(TabelaGastos[Mês Final],TabelaGastos[Método de Pagamento],"*"&amp;$B49&amp;"*",TabelaGastos[Semana],"&lt;="&amp;AA$1&amp;"",TabelaGastos[Categoria],"&gt;="&amp;AA$1&amp;"")</f>
        <v>0</v>
      </c>
      <c r="AC49" s="109">
        <f>SUMIFS(TabelaGastos[Semana],TabelaGastos[Valor],"*"&amp;$B49&amp;"*",TabelaGastos[Categoria],"&lt;="&amp;AB$1&amp;"",TabelaGastos[Subcategoria],"&gt;="&amp;AB$1&amp;"")</f>
        <v>0</v>
      </c>
      <c r="AD49" s="109">
        <f>SUMIFS(TabelaGastos[Categoria],TabelaGastos[Mês de Compra],"*"&amp;$B49&amp;"*",TabelaGastos[Subcategoria],"&lt;="&amp;AC$1&amp;"",TabelaGastos[Entrada],"&gt;="&amp;AC$1&amp;"")</f>
        <v>0</v>
      </c>
      <c r="AE49" s="79"/>
      <c r="AF49" s="56">
        <f t="shared" si="43"/>
        <v>0</v>
      </c>
      <c r="AG49" s="109">
        <f>SUMIFS(TabelaGastos[Valor],TabelaGastos[Subcategoria],"*"&amp;$B49&amp;"*",TabelaGastos[Mês de Compra],"&lt;="&amp;AF$1&amp;"",TabelaGastos[Mês Final],"&gt;="&amp;AF$1&amp;"",TabelaGastos[Semana],"="&amp;AG$40&amp;"")</f>
        <v>0</v>
      </c>
      <c r="AH49" s="109">
        <f>SUMIFS(TabelaGastos[Valor],TabelaGastos[Subcategoria],"*"&amp;$B49&amp;"*",TabelaGastos[Mês de Compra],"&lt;="&amp;AG$1&amp;"",TabelaGastos[Mês Final],"&gt;="&amp;AG$1&amp;"",TabelaGastos[Semana],"="&amp;AH$40&amp;"")</f>
        <v>0</v>
      </c>
      <c r="AI49" s="109">
        <f>SUMIFS(TabelaGastos[Valor],TabelaGastos[Subcategoria],"*"&amp;$B49&amp;"*",TabelaGastos[Mês de Compra],"&lt;="&amp;AH$1&amp;"",TabelaGastos[Mês Final],"&gt;="&amp;AH$1&amp;"",TabelaGastos[Semana],"="&amp;AI$40&amp;"")</f>
        <v>0</v>
      </c>
      <c r="AJ49" s="109">
        <f>SUMIFS(TabelaGastos[Valor],TabelaGastos[Subcategoria],"*"&amp;$B49&amp;"*",TabelaGastos[Mês de Compra],"&lt;="&amp;AI$1&amp;"",TabelaGastos[Mês Final],"&gt;="&amp;AI$1&amp;"",TabelaGastos[Semana],"="&amp;AJ$40&amp;"")</f>
        <v>0</v>
      </c>
      <c r="AK49" s="109">
        <f>SUMIFS(TabelaGastos[Valor],TabelaGastos[Subcategoria],"*"&amp;$B49&amp;"*",TabelaGastos[Mês de Compra],"&lt;="&amp;AJ$1&amp;"",TabelaGastos[Mês Final],"&gt;="&amp;AJ$1&amp;"",TabelaGastos[Semana],"="&amp;AK$40&amp;"")</f>
        <v>0</v>
      </c>
      <c r="AL49" s="79"/>
      <c r="AM49" s="56">
        <f t="shared" si="44"/>
        <v>0</v>
      </c>
      <c r="AN49" s="109">
        <f>SUMIFS(TabelaGastos[Valor],TabelaGastos[Subcategoria],"*"&amp;$B49&amp;"*",TabelaGastos[Mês de Compra],"&lt;="&amp;AM$1&amp;"",TabelaGastos[Mês Final],"&gt;="&amp;AM$1&amp;"",TabelaGastos[Semana],"="&amp;AN$40&amp;"")</f>
        <v>0</v>
      </c>
      <c r="AO49" s="109">
        <f>SUMIFS(TabelaGastos[Valor],TabelaGastos[Subcategoria],"*"&amp;$B49&amp;"*",TabelaGastos[Mês de Compra],"&lt;="&amp;AN$1&amp;"",TabelaGastos[Mês Final],"&gt;="&amp;AN$1&amp;"",TabelaGastos[Semana],"="&amp;AO$40&amp;"")</f>
        <v>0</v>
      </c>
      <c r="AP49" s="109">
        <f>SUMIFS(TabelaGastos[Valor],TabelaGastos[Subcategoria],"*"&amp;$B49&amp;"*",TabelaGastos[Mês de Compra],"&lt;="&amp;AO$1&amp;"",TabelaGastos[Mês Final],"&gt;="&amp;AO$1&amp;"",TabelaGastos[Semana],"="&amp;AP$40&amp;"")</f>
        <v>0</v>
      </c>
      <c r="AQ49" s="109">
        <f>SUMIFS(TabelaGastos[Valor],TabelaGastos[Subcategoria],"*"&amp;$B49&amp;"*",TabelaGastos[Mês de Compra],"&lt;="&amp;AP$1&amp;"",TabelaGastos[Mês Final],"&gt;="&amp;AP$1&amp;"",TabelaGastos[Semana],"="&amp;AQ$40&amp;"")</f>
        <v>0</v>
      </c>
      <c r="AR49" s="109">
        <f>SUMIFS(TabelaGastos[Valor],TabelaGastos[Subcategoria],"*"&amp;$B49&amp;"*",TabelaGastos[Mês de Compra],"&lt;="&amp;AQ$1&amp;"",TabelaGastos[Mês Final],"&gt;="&amp;AQ$1&amp;"",TabelaGastos[Semana],"="&amp;AR$40&amp;"")</f>
        <v>0</v>
      </c>
      <c r="AS49" s="79"/>
      <c r="AT49" s="56">
        <f t="shared" si="45"/>
        <v>0</v>
      </c>
      <c r="AU49" s="109">
        <f>SUMIFS(TabelaGastos[Valor],TabelaGastos[Subcategoria],"*"&amp;$B49&amp;"*",TabelaGastos[Mês de Compra],"&lt;="&amp;AT$1&amp;"",TabelaGastos[Mês Final],"&gt;="&amp;AT$1&amp;"",TabelaGastos[Semana],"="&amp;AU$40&amp;"")</f>
        <v>0</v>
      </c>
      <c r="AV49" s="109">
        <f>SUMIFS(TabelaGastos[Valor],TabelaGastos[Subcategoria],"*"&amp;$B49&amp;"*",TabelaGastos[Mês de Compra],"&lt;="&amp;AU$1&amp;"",TabelaGastos[Mês Final],"&gt;="&amp;AU$1&amp;"",TabelaGastos[Semana],"="&amp;AV$40&amp;"")</f>
        <v>0</v>
      </c>
      <c r="AW49" s="109">
        <f>SUMIFS(TabelaGastos[Valor],TabelaGastos[Subcategoria],"*"&amp;$B49&amp;"*",TabelaGastos[Mês de Compra],"&lt;="&amp;AV$1&amp;"",TabelaGastos[Mês Final],"&gt;="&amp;AV$1&amp;"",TabelaGastos[Semana],"="&amp;AW$40&amp;"")</f>
        <v>0</v>
      </c>
      <c r="AX49" s="109">
        <f>SUMIFS(TabelaGastos[Valor],TabelaGastos[Subcategoria],"*"&amp;$B49&amp;"*",TabelaGastos[Mês de Compra],"&lt;="&amp;AW$1&amp;"",TabelaGastos[Mês Final],"&gt;="&amp;AW$1&amp;"",TabelaGastos[Semana],"="&amp;AX$40&amp;"")</f>
        <v>0</v>
      </c>
      <c r="AY49" s="109">
        <f>SUMIFS(TabelaGastos[Valor],TabelaGastos[Subcategoria],"*"&amp;$B49&amp;"*",TabelaGastos[Mês de Compra],"&lt;="&amp;AX$1&amp;"",TabelaGastos[Mês Final],"&gt;="&amp;AX$1&amp;"",TabelaGastos[Semana],"="&amp;AY$40&amp;"")</f>
        <v>0</v>
      </c>
      <c r="AZ49" s="79"/>
      <c r="BA49" s="56">
        <f t="shared" si="46"/>
        <v>0</v>
      </c>
      <c r="BB49" s="109">
        <f>SUMIFS(TabelaGastos[Valor],TabelaGastos[Subcategoria],"*"&amp;$B49&amp;"*",TabelaGastos[Mês de Compra],"&lt;="&amp;BA$1&amp;"",TabelaGastos[Mês Final],"&gt;="&amp;BA$1&amp;"")</f>
        <v>0</v>
      </c>
      <c r="BC49" s="109">
        <f>SUMIFS(TabelaGastos[Mês de Compra],TabelaGastos[Entrada],"*"&amp;$B49&amp;"*",TabelaGastos[Mês Final],"&lt;="&amp;BB$1&amp;"",TabelaGastos[Semana],"&gt;="&amp;BB$1&amp;"")</f>
        <v>0</v>
      </c>
      <c r="BD49" s="109">
        <f>SUMIFS(TabelaGastos[Mês Final],TabelaGastos[Método de Pagamento],"*"&amp;$B49&amp;"*",TabelaGastos[Semana],"&lt;="&amp;BC$1&amp;"",TabelaGastos[Categoria],"&gt;="&amp;BC$1&amp;"")</f>
        <v>0</v>
      </c>
      <c r="BE49" s="109">
        <f>SUMIFS(TabelaGastos[Semana],TabelaGastos[Valor],"*"&amp;$B49&amp;"*",TabelaGastos[Categoria],"&lt;="&amp;BD$1&amp;"",TabelaGastos[Subcategoria],"&gt;="&amp;BD$1&amp;"")</f>
        <v>0</v>
      </c>
      <c r="BF49" s="109">
        <f>SUMIFS(TabelaGastos[Categoria],TabelaGastos[Mês de Compra],"*"&amp;$B49&amp;"*",TabelaGastos[Subcategoria],"&lt;="&amp;BE$1&amp;"",TabelaGastos[Entrada],"&gt;="&amp;BE$1&amp;"")</f>
        <v>0</v>
      </c>
      <c r="BG49" s="79"/>
      <c r="BH49" s="56">
        <f t="shared" si="47"/>
        <v>0</v>
      </c>
      <c r="BI49" s="109">
        <f>SUMIFS(TabelaGastos[Valor],TabelaGastos[Subcategoria],"*"&amp;$B49&amp;"*",TabelaGastos[Mês de Compra],"&lt;="&amp;BH$1&amp;"",TabelaGastos[Mês Final],"&gt;="&amp;BH$1&amp;"",TabelaGastos[Semana],"="&amp;BI$40&amp;"")</f>
        <v>0</v>
      </c>
      <c r="BJ49" s="109">
        <f>SUMIFS(TabelaGastos[Valor],TabelaGastos[Subcategoria],"*"&amp;$B49&amp;"*",TabelaGastos[Mês de Compra],"&lt;="&amp;BI$1&amp;"",TabelaGastos[Mês Final],"&gt;="&amp;BI$1&amp;"",TabelaGastos[Semana],"="&amp;BJ$40&amp;"")</f>
        <v>0</v>
      </c>
      <c r="BK49" s="109">
        <f>SUMIFS(TabelaGastos[Valor],TabelaGastos[Subcategoria],"*"&amp;$B49&amp;"*",TabelaGastos[Mês de Compra],"&lt;="&amp;BJ$1&amp;"",TabelaGastos[Mês Final],"&gt;="&amp;BJ$1&amp;"",TabelaGastos[Semana],"="&amp;BK$40&amp;"")</f>
        <v>0</v>
      </c>
      <c r="BL49" s="109">
        <f>SUMIFS(TabelaGastos[Valor],TabelaGastos[Subcategoria],"*"&amp;$B49&amp;"*",TabelaGastos[Mês de Compra],"&lt;="&amp;BK$1&amp;"",TabelaGastos[Mês Final],"&gt;="&amp;BK$1&amp;"",TabelaGastos[Semana],"="&amp;BL$40&amp;"")</f>
        <v>0</v>
      </c>
      <c r="BM49" s="109">
        <f>SUMIFS(TabelaGastos[Valor],TabelaGastos[Subcategoria],"*"&amp;$B49&amp;"*",TabelaGastos[Mês de Compra],"&lt;="&amp;BL$1&amp;"",TabelaGastos[Mês Final],"&gt;="&amp;BL$1&amp;"",TabelaGastos[Semana],"="&amp;BM$40&amp;"")</f>
        <v>0</v>
      </c>
      <c r="BN49" s="79"/>
      <c r="BO49" s="56">
        <f t="shared" si="48"/>
        <v>0</v>
      </c>
      <c r="BP49" s="109">
        <f>SUMIFS(TabelaGastos[Valor],TabelaGastos[Subcategoria],"*"&amp;$B49&amp;"*",TabelaGastos[Mês de Compra],"&lt;="&amp;BO$1&amp;"",TabelaGastos[Mês Final],"&gt;="&amp;BO$1&amp;"",TabelaGastos[Semana],"="&amp;BP$40&amp;"")</f>
        <v>0</v>
      </c>
      <c r="BQ49" s="109">
        <f>SUMIFS(TabelaGastos[Valor],TabelaGastos[Subcategoria],"*"&amp;$B49&amp;"*",TabelaGastos[Mês de Compra],"&lt;="&amp;BP$1&amp;"",TabelaGastos[Mês Final],"&gt;="&amp;BP$1&amp;"",TabelaGastos[Semana],"="&amp;BQ$40&amp;"")</f>
        <v>0</v>
      </c>
      <c r="BR49" s="109">
        <f>SUMIFS(TabelaGastos[Valor],TabelaGastos[Subcategoria],"*"&amp;$B49&amp;"*",TabelaGastos[Mês de Compra],"&lt;="&amp;BQ$1&amp;"",TabelaGastos[Mês Final],"&gt;="&amp;BQ$1&amp;"",TabelaGastos[Semana],"="&amp;BR$40&amp;"")</f>
        <v>0</v>
      </c>
      <c r="BS49" s="109">
        <f>SUMIFS(TabelaGastos[Valor],TabelaGastos[Subcategoria],"*"&amp;$B49&amp;"*",TabelaGastos[Mês de Compra],"&lt;="&amp;BR$1&amp;"",TabelaGastos[Mês Final],"&gt;="&amp;BR$1&amp;"",TabelaGastos[Semana],"="&amp;BS$40&amp;"")</f>
        <v>0</v>
      </c>
      <c r="BT49" s="109">
        <f>SUMIFS(TabelaGastos[Valor],TabelaGastos[Subcategoria],"*"&amp;$B49&amp;"*",TabelaGastos[Mês de Compra],"&lt;="&amp;BS$1&amp;"",TabelaGastos[Mês Final],"&gt;="&amp;BS$1&amp;"",TabelaGastos[Semana],"="&amp;BT$40&amp;"")</f>
        <v>0</v>
      </c>
      <c r="BU49" s="79"/>
      <c r="BV49" s="56">
        <f t="shared" si="49"/>
        <v>0</v>
      </c>
      <c r="BW49" s="109">
        <f>SUMIFS(TabelaGastos[Valor],TabelaGastos[Subcategoria],"*"&amp;$B49&amp;"*",TabelaGastos[Mês de Compra],"&lt;="&amp;BV$1&amp;"",TabelaGastos[Mês Final],"&gt;="&amp;BV$1&amp;"",TabelaGastos[Semana],"="&amp;BW$40&amp;"")</f>
        <v>0</v>
      </c>
      <c r="BX49" s="109">
        <f>SUMIFS(TabelaGastos[Valor],TabelaGastos[Subcategoria],"*"&amp;$B49&amp;"*",TabelaGastos[Mês de Compra],"&lt;="&amp;BW$1&amp;"",TabelaGastos[Mês Final],"&gt;="&amp;BW$1&amp;"",TabelaGastos[Semana],"="&amp;BX$40&amp;"")</f>
        <v>0</v>
      </c>
      <c r="BY49" s="109">
        <f>SUMIFS(TabelaGastos[Valor],TabelaGastos[Subcategoria],"*"&amp;$B49&amp;"*",TabelaGastos[Mês de Compra],"&lt;="&amp;BX$1&amp;"",TabelaGastos[Mês Final],"&gt;="&amp;BX$1&amp;"",TabelaGastos[Semana],"="&amp;BY$40&amp;"")</f>
        <v>0</v>
      </c>
      <c r="BZ49" s="109">
        <f>SUMIFS(TabelaGastos[Valor],TabelaGastos[Subcategoria],"*"&amp;$B49&amp;"*",TabelaGastos[Mês de Compra],"&lt;="&amp;BY$1&amp;"",TabelaGastos[Mês Final],"&gt;="&amp;BY$1&amp;"",TabelaGastos[Semana],"="&amp;BZ$40&amp;"")</f>
        <v>0</v>
      </c>
      <c r="CA49" s="109">
        <f>SUMIFS(TabelaGastos[Valor],TabelaGastos[Subcategoria],"*"&amp;$B49&amp;"*",TabelaGastos[Mês de Compra],"&lt;="&amp;BZ$1&amp;"",TabelaGastos[Mês Final],"&gt;="&amp;BZ$1&amp;"",TabelaGastos[Semana],"="&amp;CA$40&amp;"")</f>
        <v>0</v>
      </c>
      <c r="CB49" s="79"/>
      <c r="CC49" s="56">
        <f t="shared" si="50"/>
        <v>0</v>
      </c>
      <c r="CD49" s="109">
        <f>SUMIFS(TabelaGastos[Valor],TabelaGastos[Subcategoria],"*"&amp;$B49&amp;"*",TabelaGastos[Mês de Compra],"&lt;="&amp;CC$1&amp;"",TabelaGastos[Mês Final],"&gt;="&amp;CC$1&amp;"")</f>
        <v>0</v>
      </c>
      <c r="CE49" s="109">
        <f>SUMIFS(TabelaGastos[Mês de Compra],TabelaGastos[Entrada],"*"&amp;$B49&amp;"*",TabelaGastos[Mês Final],"&lt;="&amp;CD$1&amp;"",TabelaGastos[Semana],"&gt;="&amp;CD$1&amp;"")</f>
        <v>0</v>
      </c>
      <c r="CF49" s="109">
        <f>SUMIFS(TabelaGastos[Mês Final],TabelaGastos[Método de Pagamento],"*"&amp;$B49&amp;"*",TabelaGastos[Semana],"&lt;="&amp;CE$1&amp;"",TabelaGastos[Categoria],"&gt;="&amp;CE$1&amp;"")</f>
        <v>0</v>
      </c>
      <c r="CG49" s="109">
        <f>SUMIFS(TabelaGastos[Semana],TabelaGastos[Valor],"*"&amp;$B49&amp;"*",TabelaGastos[Categoria],"&lt;="&amp;CF$1&amp;"",TabelaGastos[Subcategoria],"&gt;="&amp;CF$1&amp;"")</f>
        <v>0</v>
      </c>
      <c r="CH49" s="109">
        <f>SUMIFS(TabelaGastos[Categoria],TabelaGastos[Mês de Compra],"*"&amp;$B49&amp;"*",TabelaGastos[Subcategoria],"&lt;="&amp;CG$1&amp;"",TabelaGastos[Entrada],"&gt;="&amp;CG$1&amp;"")</f>
        <v>0</v>
      </c>
      <c r="CI49" s="108">
        <f t="shared" si="37"/>
        <v>0</v>
      </c>
      <c r="CJ49" s="108">
        <f t="shared" si="38"/>
        <v>0</v>
      </c>
    </row>
    <row r="50" spans="2:104" outlineLevel="1" x14ac:dyDescent="0.3">
      <c r="B50" s="108" t="s">
        <v>58</v>
      </c>
      <c r="C50" s="79"/>
      <c r="D50" s="56">
        <f t="shared" si="39"/>
        <v>0</v>
      </c>
      <c r="E50" s="109">
        <f>SUMIFS(TabelaGastos[Valor],TabelaGastos[Subcategoria],"*"&amp;$B50&amp;"*",TabelaGastos[Mês de Compra],"&lt;="&amp;D$1&amp;"",TabelaGastos[Mês Final],"&gt;="&amp;D$1&amp;"",TabelaGastos[Semana],"="&amp;E$40&amp;"")</f>
        <v>0</v>
      </c>
      <c r="F50" s="109">
        <f>SUMIFS(TabelaGastos[Valor],TabelaGastos[Subcategoria],"*"&amp;$B50&amp;"*",TabelaGastos[Mês de Compra],"&lt;="&amp;E$1&amp;"",TabelaGastos[Mês Final],"&gt;="&amp;E$1&amp;"",TabelaGastos[Semana],"="&amp;F$40&amp;"")</f>
        <v>0</v>
      </c>
      <c r="G50" s="109">
        <f>SUMIFS(TabelaGastos[Valor],TabelaGastos[Subcategoria],"*"&amp;$B50&amp;"*",TabelaGastos[Mês de Compra],"&lt;="&amp;F$1&amp;"",TabelaGastos[Mês Final],"&gt;="&amp;F$1&amp;"",TabelaGastos[Semana],"="&amp;G$40&amp;"")</f>
        <v>0</v>
      </c>
      <c r="H50" s="109">
        <f>SUMIFS(TabelaGastos[Valor],TabelaGastos[Subcategoria],"*"&amp;$B50&amp;"*",TabelaGastos[Mês de Compra],"&lt;="&amp;G$1&amp;"",TabelaGastos[Mês Final],"&gt;="&amp;G$1&amp;"",TabelaGastos[Semana],"="&amp;H$40&amp;"")</f>
        <v>0</v>
      </c>
      <c r="I50" s="109">
        <f>SUMIFS(TabelaGastos[Valor],TabelaGastos[Subcategoria],"*"&amp;$B50&amp;"*",TabelaGastos[Mês de Compra],"&lt;="&amp;H$1&amp;"",TabelaGastos[Mês Final],"&gt;="&amp;H$1&amp;"",TabelaGastos[Semana],"="&amp;I$40&amp;"")</f>
        <v>0</v>
      </c>
      <c r="J50" s="79"/>
      <c r="K50" s="56">
        <f t="shared" si="40"/>
        <v>0</v>
      </c>
      <c r="L50" s="109">
        <f>SUMIFS(TabelaGastos[Valor],TabelaGastos[Subcategoria],"*"&amp;$B50&amp;"*",TabelaGastos[Mês de Compra],"&lt;="&amp;K$1&amp;"",TabelaGastos[Mês Final],"&gt;="&amp;K$1&amp;"",TabelaGastos[Semana],"="&amp;L$40&amp;"")</f>
        <v>0</v>
      </c>
      <c r="M50" s="109">
        <f>SUMIFS(TabelaGastos[Valor],TabelaGastos[Subcategoria],"*"&amp;$B50&amp;"*",TabelaGastos[Mês de Compra],"&lt;="&amp;L$1&amp;"",TabelaGastos[Mês Final],"&gt;="&amp;L$1&amp;"",TabelaGastos[Semana],"="&amp;M$40&amp;"")</f>
        <v>0</v>
      </c>
      <c r="N50" s="109">
        <f>SUMIFS(TabelaGastos[Valor],TabelaGastos[Subcategoria],"*"&amp;$B50&amp;"*",TabelaGastos[Mês de Compra],"&lt;="&amp;M$1&amp;"",TabelaGastos[Mês Final],"&gt;="&amp;M$1&amp;"",TabelaGastos[Semana],"="&amp;N$40&amp;"")</f>
        <v>0</v>
      </c>
      <c r="O50" s="109">
        <f>SUMIFS(TabelaGastos[Valor],TabelaGastos[Subcategoria],"*"&amp;$B50&amp;"*",TabelaGastos[Mês de Compra],"&lt;="&amp;N$1&amp;"",TabelaGastos[Mês Final],"&gt;="&amp;N$1&amp;"",TabelaGastos[Semana],"="&amp;O$40&amp;"")</f>
        <v>0</v>
      </c>
      <c r="P50" s="109">
        <f>SUMIFS(TabelaGastos[Valor],TabelaGastos[Subcategoria],"*"&amp;$B50&amp;"*",TabelaGastos[Mês de Compra],"&lt;="&amp;O$1&amp;"",TabelaGastos[Mês Final],"&gt;="&amp;O$1&amp;"",TabelaGastos[Semana],"="&amp;P$40&amp;"")</f>
        <v>0</v>
      </c>
      <c r="Q50" s="79"/>
      <c r="R50" s="56">
        <f t="shared" si="41"/>
        <v>0</v>
      </c>
      <c r="S50" s="109">
        <f>SUMIFS(TabelaGastos[Valor],TabelaGastos[Subcategoria],"*"&amp;$B50&amp;"*",TabelaGastos[Mês de Compra],"&lt;="&amp;R$1&amp;"",TabelaGastos[Mês Final],"&gt;="&amp;R$1&amp;"",TabelaGastos[Semana],"="&amp;S$40&amp;"")</f>
        <v>0</v>
      </c>
      <c r="T50" s="109">
        <f>SUMIFS(TabelaGastos[Valor],TabelaGastos[Subcategoria],"*"&amp;$B50&amp;"*",TabelaGastos[Mês de Compra],"&lt;="&amp;S$1&amp;"",TabelaGastos[Mês Final],"&gt;="&amp;S$1&amp;"",TabelaGastos[Semana],"="&amp;T$40&amp;"")</f>
        <v>0</v>
      </c>
      <c r="U50" s="109">
        <f>SUMIFS(TabelaGastos[Valor],TabelaGastos[Subcategoria],"*"&amp;$B50&amp;"*",TabelaGastos[Mês de Compra],"&lt;="&amp;T$1&amp;"",TabelaGastos[Mês Final],"&gt;="&amp;T$1&amp;"",TabelaGastos[Semana],"="&amp;U$40&amp;"")</f>
        <v>0</v>
      </c>
      <c r="V50" s="109">
        <f>SUMIFS(TabelaGastos[Valor],TabelaGastos[Subcategoria],"*"&amp;$B50&amp;"*",TabelaGastos[Mês de Compra],"&lt;="&amp;U$1&amp;"",TabelaGastos[Mês Final],"&gt;="&amp;U$1&amp;"",TabelaGastos[Semana],"="&amp;V$40&amp;"")</f>
        <v>0</v>
      </c>
      <c r="W50" s="109">
        <f>SUMIFS(TabelaGastos[Valor],TabelaGastos[Subcategoria],"*"&amp;$B50&amp;"*",TabelaGastos[Mês de Compra],"&lt;="&amp;V$1&amp;"",TabelaGastos[Mês Final],"&gt;="&amp;V$1&amp;"",TabelaGastos[Semana],"="&amp;W$40&amp;"")</f>
        <v>0</v>
      </c>
      <c r="X50" s="79"/>
      <c r="Y50" s="56">
        <f t="shared" si="42"/>
        <v>0</v>
      </c>
      <c r="Z50" s="109">
        <f>SUMIFS(TabelaGastos[Valor],TabelaGastos[Subcategoria],"*"&amp;$B50&amp;"*",TabelaGastos[Mês de Compra],"&lt;="&amp;Y$1&amp;"",TabelaGastos[Mês Final],"&gt;="&amp;Y$1&amp;"")</f>
        <v>0</v>
      </c>
      <c r="AA50" s="109">
        <f>SUMIFS(TabelaGastos[Mês de Compra],TabelaGastos[Entrada],"*"&amp;$B50&amp;"*",TabelaGastos[Mês Final],"&lt;="&amp;Z$1&amp;"",TabelaGastos[Semana],"&gt;="&amp;Z$1&amp;"")</f>
        <v>0</v>
      </c>
      <c r="AB50" s="109">
        <f>SUMIFS(TabelaGastos[Mês Final],TabelaGastos[Método de Pagamento],"*"&amp;$B50&amp;"*",TabelaGastos[Semana],"&lt;="&amp;AA$1&amp;"",TabelaGastos[Categoria],"&gt;="&amp;AA$1&amp;"")</f>
        <v>0</v>
      </c>
      <c r="AC50" s="109">
        <f>SUMIFS(TabelaGastos[Semana],TabelaGastos[Valor],"*"&amp;$B50&amp;"*",TabelaGastos[Categoria],"&lt;="&amp;AB$1&amp;"",TabelaGastos[Subcategoria],"&gt;="&amp;AB$1&amp;"")</f>
        <v>0</v>
      </c>
      <c r="AD50" s="109">
        <f>SUMIFS(TabelaGastos[Categoria],TabelaGastos[Mês de Compra],"*"&amp;$B50&amp;"*",TabelaGastos[Subcategoria],"&lt;="&amp;AC$1&amp;"",TabelaGastos[Entrada],"&gt;="&amp;AC$1&amp;"")</f>
        <v>0</v>
      </c>
      <c r="AE50" s="79"/>
      <c r="AF50" s="56">
        <f t="shared" si="43"/>
        <v>0</v>
      </c>
      <c r="AG50" s="109">
        <f>SUMIFS(TabelaGastos[Valor],TabelaGastos[Subcategoria],"*"&amp;$B50&amp;"*",TabelaGastos[Mês de Compra],"&lt;="&amp;AF$1&amp;"",TabelaGastos[Mês Final],"&gt;="&amp;AF$1&amp;"",TabelaGastos[Semana],"="&amp;AG$40&amp;"")</f>
        <v>0</v>
      </c>
      <c r="AH50" s="109">
        <f>SUMIFS(TabelaGastos[Valor],TabelaGastos[Subcategoria],"*"&amp;$B50&amp;"*",TabelaGastos[Mês de Compra],"&lt;="&amp;AG$1&amp;"",TabelaGastos[Mês Final],"&gt;="&amp;AG$1&amp;"",TabelaGastos[Semana],"="&amp;AH$40&amp;"")</f>
        <v>0</v>
      </c>
      <c r="AI50" s="109">
        <f>SUMIFS(TabelaGastos[Valor],TabelaGastos[Subcategoria],"*"&amp;$B50&amp;"*",TabelaGastos[Mês de Compra],"&lt;="&amp;AH$1&amp;"",TabelaGastos[Mês Final],"&gt;="&amp;AH$1&amp;"",TabelaGastos[Semana],"="&amp;AI$40&amp;"")</f>
        <v>0</v>
      </c>
      <c r="AJ50" s="109">
        <f>SUMIFS(TabelaGastos[Valor],TabelaGastos[Subcategoria],"*"&amp;$B50&amp;"*",TabelaGastos[Mês de Compra],"&lt;="&amp;AI$1&amp;"",TabelaGastos[Mês Final],"&gt;="&amp;AI$1&amp;"",TabelaGastos[Semana],"="&amp;AJ$40&amp;"")</f>
        <v>0</v>
      </c>
      <c r="AK50" s="109">
        <f>SUMIFS(TabelaGastos[Valor],TabelaGastos[Subcategoria],"*"&amp;$B50&amp;"*",TabelaGastos[Mês de Compra],"&lt;="&amp;AJ$1&amp;"",TabelaGastos[Mês Final],"&gt;="&amp;AJ$1&amp;"",TabelaGastos[Semana],"="&amp;AK$40&amp;"")</f>
        <v>0</v>
      </c>
      <c r="AL50" s="79"/>
      <c r="AM50" s="56">
        <f t="shared" si="44"/>
        <v>0</v>
      </c>
      <c r="AN50" s="109">
        <f>SUMIFS(TabelaGastos[Valor],TabelaGastos[Subcategoria],"*"&amp;$B50&amp;"*",TabelaGastos[Mês de Compra],"&lt;="&amp;AM$1&amp;"",TabelaGastos[Mês Final],"&gt;="&amp;AM$1&amp;"",TabelaGastos[Semana],"="&amp;AN$40&amp;"")</f>
        <v>0</v>
      </c>
      <c r="AO50" s="109">
        <f>SUMIFS(TabelaGastos[Valor],TabelaGastos[Subcategoria],"*"&amp;$B50&amp;"*",TabelaGastos[Mês de Compra],"&lt;="&amp;AN$1&amp;"",TabelaGastos[Mês Final],"&gt;="&amp;AN$1&amp;"",TabelaGastos[Semana],"="&amp;AO$40&amp;"")</f>
        <v>0</v>
      </c>
      <c r="AP50" s="109">
        <f>SUMIFS(TabelaGastos[Valor],TabelaGastos[Subcategoria],"*"&amp;$B50&amp;"*",TabelaGastos[Mês de Compra],"&lt;="&amp;AO$1&amp;"",TabelaGastos[Mês Final],"&gt;="&amp;AO$1&amp;"",TabelaGastos[Semana],"="&amp;AP$40&amp;"")</f>
        <v>0</v>
      </c>
      <c r="AQ50" s="109">
        <f>SUMIFS(TabelaGastos[Valor],TabelaGastos[Subcategoria],"*"&amp;$B50&amp;"*",TabelaGastos[Mês de Compra],"&lt;="&amp;AP$1&amp;"",TabelaGastos[Mês Final],"&gt;="&amp;AP$1&amp;"",TabelaGastos[Semana],"="&amp;AQ$40&amp;"")</f>
        <v>0</v>
      </c>
      <c r="AR50" s="109">
        <f>SUMIFS(TabelaGastos[Valor],TabelaGastos[Subcategoria],"*"&amp;$B50&amp;"*",TabelaGastos[Mês de Compra],"&lt;="&amp;AQ$1&amp;"",TabelaGastos[Mês Final],"&gt;="&amp;AQ$1&amp;"",TabelaGastos[Semana],"="&amp;AR$40&amp;"")</f>
        <v>0</v>
      </c>
      <c r="AS50" s="79"/>
      <c r="AT50" s="56">
        <f t="shared" si="45"/>
        <v>0</v>
      </c>
      <c r="AU50" s="109">
        <f>SUMIFS(TabelaGastos[Valor],TabelaGastos[Subcategoria],"*"&amp;$B50&amp;"*",TabelaGastos[Mês de Compra],"&lt;="&amp;AT$1&amp;"",TabelaGastos[Mês Final],"&gt;="&amp;AT$1&amp;"",TabelaGastos[Semana],"="&amp;AU$40&amp;"")</f>
        <v>0</v>
      </c>
      <c r="AV50" s="109">
        <f>SUMIFS(TabelaGastos[Valor],TabelaGastos[Subcategoria],"*"&amp;$B50&amp;"*",TabelaGastos[Mês de Compra],"&lt;="&amp;AU$1&amp;"",TabelaGastos[Mês Final],"&gt;="&amp;AU$1&amp;"",TabelaGastos[Semana],"="&amp;AV$40&amp;"")</f>
        <v>0</v>
      </c>
      <c r="AW50" s="109">
        <f>SUMIFS(TabelaGastos[Valor],TabelaGastos[Subcategoria],"*"&amp;$B50&amp;"*",TabelaGastos[Mês de Compra],"&lt;="&amp;AV$1&amp;"",TabelaGastos[Mês Final],"&gt;="&amp;AV$1&amp;"",TabelaGastos[Semana],"="&amp;AW$40&amp;"")</f>
        <v>0</v>
      </c>
      <c r="AX50" s="109">
        <f>SUMIFS(TabelaGastos[Valor],TabelaGastos[Subcategoria],"*"&amp;$B50&amp;"*",TabelaGastos[Mês de Compra],"&lt;="&amp;AW$1&amp;"",TabelaGastos[Mês Final],"&gt;="&amp;AW$1&amp;"",TabelaGastos[Semana],"="&amp;AX$40&amp;"")</f>
        <v>0</v>
      </c>
      <c r="AY50" s="109">
        <f>SUMIFS(TabelaGastos[Valor],TabelaGastos[Subcategoria],"*"&amp;$B50&amp;"*",TabelaGastos[Mês de Compra],"&lt;="&amp;AX$1&amp;"",TabelaGastos[Mês Final],"&gt;="&amp;AX$1&amp;"",TabelaGastos[Semana],"="&amp;AY$40&amp;"")</f>
        <v>0</v>
      </c>
      <c r="AZ50" s="79"/>
      <c r="BA50" s="56">
        <f t="shared" si="46"/>
        <v>0</v>
      </c>
      <c r="BB50" s="109">
        <f>SUMIFS(TabelaGastos[Valor],TabelaGastos[Subcategoria],"*"&amp;$B50&amp;"*",TabelaGastos[Mês de Compra],"&lt;="&amp;BA$1&amp;"",TabelaGastos[Mês Final],"&gt;="&amp;BA$1&amp;"")</f>
        <v>0</v>
      </c>
      <c r="BC50" s="109">
        <f>SUMIFS(TabelaGastos[Mês de Compra],TabelaGastos[Entrada],"*"&amp;$B50&amp;"*",TabelaGastos[Mês Final],"&lt;="&amp;BB$1&amp;"",TabelaGastos[Semana],"&gt;="&amp;BB$1&amp;"")</f>
        <v>0</v>
      </c>
      <c r="BD50" s="109">
        <f>SUMIFS(TabelaGastos[Mês Final],TabelaGastos[Método de Pagamento],"*"&amp;$B50&amp;"*",TabelaGastos[Semana],"&lt;="&amp;BC$1&amp;"",TabelaGastos[Categoria],"&gt;="&amp;BC$1&amp;"")</f>
        <v>0</v>
      </c>
      <c r="BE50" s="109">
        <f>SUMIFS(TabelaGastos[Semana],TabelaGastos[Valor],"*"&amp;$B50&amp;"*",TabelaGastos[Categoria],"&lt;="&amp;BD$1&amp;"",TabelaGastos[Subcategoria],"&gt;="&amp;BD$1&amp;"")</f>
        <v>0</v>
      </c>
      <c r="BF50" s="109">
        <f>SUMIFS(TabelaGastos[Categoria],TabelaGastos[Mês de Compra],"*"&amp;$B50&amp;"*",TabelaGastos[Subcategoria],"&lt;="&amp;BE$1&amp;"",TabelaGastos[Entrada],"&gt;="&amp;BE$1&amp;"")</f>
        <v>0</v>
      </c>
      <c r="BG50" s="79"/>
      <c r="BH50" s="56">
        <f t="shared" si="47"/>
        <v>0</v>
      </c>
      <c r="BI50" s="109">
        <f>SUMIFS(TabelaGastos[Valor],TabelaGastos[Subcategoria],"*"&amp;$B50&amp;"*",TabelaGastos[Mês de Compra],"&lt;="&amp;BH$1&amp;"",TabelaGastos[Mês Final],"&gt;="&amp;BH$1&amp;"",TabelaGastos[Semana],"="&amp;BI$40&amp;"")</f>
        <v>0</v>
      </c>
      <c r="BJ50" s="109">
        <f>SUMIFS(TabelaGastos[Valor],TabelaGastos[Subcategoria],"*"&amp;$B50&amp;"*",TabelaGastos[Mês de Compra],"&lt;="&amp;BI$1&amp;"",TabelaGastos[Mês Final],"&gt;="&amp;BI$1&amp;"",TabelaGastos[Semana],"="&amp;BJ$40&amp;"")</f>
        <v>0</v>
      </c>
      <c r="BK50" s="109">
        <f>SUMIFS(TabelaGastos[Valor],TabelaGastos[Subcategoria],"*"&amp;$B50&amp;"*",TabelaGastos[Mês de Compra],"&lt;="&amp;BJ$1&amp;"",TabelaGastos[Mês Final],"&gt;="&amp;BJ$1&amp;"",TabelaGastos[Semana],"="&amp;BK$40&amp;"")</f>
        <v>0</v>
      </c>
      <c r="BL50" s="109">
        <f>SUMIFS(TabelaGastos[Valor],TabelaGastos[Subcategoria],"*"&amp;$B50&amp;"*",TabelaGastos[Mês de Compra],"&lt;="&amp;BK$1&amp;"",TabelaGastos[Mês Final],"&gt;="&amp;BK$1&amp;"",TabelaGastos[Semana],"="&amp;BL$40&amp;"")</f>
        <v>0</v>
      </c>
      <c r="BM50" s="109">
        <f>SUMIFS(TabelaGastos[Valor],TabelaGastos[Subcategoria],"*"&amp;$B50&amp;"*",TabelaGastos[Mês de Compra],"&lt;="&amp;BL$1&amp;"",TabelaGastos[Mês Final],"&gt;="&amp;BL$1&amp;"",TabelaGastos[Semana],"="&amp;BM$40&amp;"")</f>
        <v>0</v>
      </c>
      <c r="BN50" s="79"/>
      <c r="BO50" s="56">
        <f t="shared" si="48"/>
        <v>0</v>
      </c>
      <c r="BP50" s="109">
        <f>SUMIFS(TabelaGastos[Valor],TabelaGastos[Subcategoria],"*"&amp;$B50&amp;"*",TabelaGastos[Mês de Compra],"&lt;="&amp;BO$1&amp;"",TabelaGastos[Mês Final],"&gt;="&amp;BO$1&amp;"",TabelaGastos[Semana],"="&amp;BP$40&amp;"")</f>
        <v>0</v>
      </c>
      <c r="BQ50" s="109">
        <f>SUMIFS(TabelaGastos[Valor],TabelaGastos[Subcategoria],"*"&amp;$B50&amp;"*",TabelaGastos[Mês de Compra],"&lt;="&amp;BP$1&amp;"",TabelaGastos[Mês Final],"&gt;="&amp;BP$1&amp;"",TabelaGastos[Semana],"="&amp;BQ$40&amp;"")</f>
        <v>0</v>
      </c>
      <c r="BR50" s="109">
        <f>SUMIFS(TabelaGastos[Valor],TabelaGastos[Subcategoria],"*"&amp;$B50&amp;"*",TabelaGastos[Mês de Compra],"&lt;="&amp;BQ$1&amp;"",TabelaGastos[Mês Final],"&gt;="&amp;BQ$1&amp;"",TabelaGastos[Semana],"="&amp;BR$40&amp;"")</f>
        <v>0</v>
      </c>
      <c r="BS50" s="109">
        <f>SUMIFS(TabelaGastos[Valor],TabelaGastos[Subcategoria],"*"&amp;$B50&amp;"*",TabelaGastos[Mês de Compra],"&lt;="&amp;BR$1&amp;"",TabelaGastos[Mês Final],"&gt;="&amp;BR$1&amp;"",TabelaGastos[Semana],"="&amp;BS$40&amp;"")</f>
        <v>0</v>
      </c>
      <c r="BT50" s="109">
        <f>SUMIFS(TabelaGastos[Valor],TabelaGastos[Subcategoria],"*"&amp;$B50&amp;"*",TabelaGastos[Mês de Compra],"&lt;="&amp;BS$1&amp;"",TabelaGastos[Mês Final],"&gt;="&amp;BS$1&amp;"",TabelaGastos[Semana],"="&amp;BT$40&amp;"")</f>
        <v>0</v>
      </c>
      <c r="BU50" s="79"/>
      <c r="BV50" s="56">
        <f t="shared" si="49"/>
        <v>0</v>
      </c>
      <c r="BW50" s="109">
        <f>SUMIFS(TabelaGastos[Valor],TabelaGastos[Subcategoria],"*"&amp;$B50&amp;"*",TabelaGastos[Mês de Compra],"&lt;="&amp;BV$1&amp;"",TabelaGastos[Mês Final],"&gt;="&amp;BV$1&amp;"",TabelaGastos[Semana],"="&amp;BW$40&amp;"")</f>
        <v>0</v>
      </c>
      <c r="BX50" s="109">
        <f>SUMIFS(TabelaGastos[Valor],TabelaGastos[Subcategoria],"*"&amp;$B50&amp;"*",TabelaGastos[Mês de Compra],"&lt;="&amp;BW$1&amp;"",TabelaGastos[Mês Final],"&gt;="&amp;BW$1&amp;"",TabelaGastos[Semana],"="&amp;BX$40&amp;"")</f>
        <v>0</v>
      </c>
      <c r="BY50" s="109">
        <f>SUMIFS(TabelaGastos[Valor],TabelaGastos[Subcategoria],"*"&amp;$B50&amp;"*",TabelaGastos[Mês de Compra],"&lt;="&amp;BX$1&amp;"",TabelaGastos[Mês Final],"&gt;="&amp;BX$1&amp;"",TabelaGastos[Semana],"="&amp;BY$40&amp;"")</f>
        <v>0</v>
      </c>
      <c r="BZ50" s="109">
        <f>SUMIFS(TabelaGastos[Valor],TabelaGastos[Subcategoria],"*"&amp;$B50&amp;"*",TabelaGastos[Mês de Compra],"&lt;="&amp;BY$1&amp;"",TabelaGastos[Mês Final],"&gt;="&amp;BY$1&amp;"",TabelaGastos[Semana],"="&amp;BZ$40&amp;"")</f>
        <v>0</v>
      </c>
      <c r="CA50" s="109">
        <f>SUMIFS(TabelaGastos[Valor],TabelaGastos[Subcategoria],"*"&amp;$B50&amp;"*",TabelaGastos[Mês de Compra],"&lt;="&amp;BZ$1&amp;"",TabelaGastos[Mês Final],"&gt;="&amp;BZ$1&amp;"",TabelaGastos[Semana],"="&amp;CA$40&amp;"")</f>
        <v>0</v>
      </c>
      <c r="CB50" s="79"/>
      <c r="CC50" s="56">
        <f t="shared" si="50"/>
        <v>0</v>
      </c>
      <c r="CD50" s="109">
        <f>SUMIFS(TabelaGastos[Valor],TabelaGastos[Subcategoria],"*"&amp;$B50&amp;"*",TabelaGastos[Mês de Compra],"&lt;="&amp;CC$1&amp;"",TabelaGastos[Mês Final],"&gt;="&amp;CC$1&amp;"")</f>
        <v>0</v>
      </c>
      <c r="CE50" s="109">
        <f>SUMIFS(TabelaGastos[Mês de Compra],TabelaGastos[Entrada],"*"&amp;$B50&amp;"*",TabelaGastos[Mês Final],"&lt;="&amp;CD$1&amp;"",TabelaGastos[Semana],"&gt;="&amp;CD$1&amp;"")</f>
        <v>0</v>
      </c>
      <c r="CF50" s="109">
        <f>SUMIFS(TabelaGastos[Mês Final],TabelaGastos[Método de Pagamento],"*"&amp;$B50&amp;"*",TabelaGastos[Semana],"&lt;="&amp;CE$1&amp;"",TabelaGastos[Categoria],"&gt;="&amp;CE$1&amp;"")</f>
        <v>0</v>
      </c>
      <c r="CG50" s="109">
        <f>SUMIFS(TabelaGastos[Semana],TabelaGastos[Valor],"*"&amp;$B50&amp;"*",TabelaGastos[Categoria],"&lt;="&amp;CF$1&amp;"",TabelaGastos[Subcategoria],"&gt;="&amp;CF$1&amp;"")</f>
        <v>0</v>
      </c>
      <c r="CH50" s="109">
        <f>SUMIFS(TabelaGastos[Categoria],TabelaGastos[Mês de Compra],"*"&amp;$B50&amp;"*",TabelaGastos[Subcategoria],"&lt;="&amp;CG$1&amp;"",TabelaGastos[Entrada],"&gt;="&amp;CG$1&amp;"")</f>
        <v>0</v>
      </c>
      <c r="CI50" s="108">
        <f t="shared" si="37"/>
        <v>0</v>
      </c>
      <c r="CJ50" s="108">
        <f t="shared" si="38"/>
        <v>0</v>
      </c>
    </row>
    <row r="51" spans="2:104" outlineLevel="1" x14ac:dyDescent="0.3">
      <c r="B51" s="108" t="s">
        <v>59</v>
      </c>
      <c r="C51" s="85"/>
      <c r="D51" s="56">
        <f t="shared" si="39"/>
        <v>0</v>
      </c>
      <c r="E51" s="109">
        <f>SUMIFS(TabelaGastos[Valor],TabelaGastos[Subcategoria],"*"&amp;$B51&amp;"*",TabelaGastos[Mês de Compra],"&lt;="&amp;D$1&amp;"",TabelaGastos[Mês Final],"&gt;="&amp;D$1&amp;"",TabelaGastos[Semana],"="&amp;E$40&amp;"")</f>
        <v>0</v>
      </c>
      <c r="F51" s="109">
        <f>SUMIFS(TabelaGastos[Valor],TabelaGastos[Subcategoria],"*"&amp;$B51&amp;"*",TabelaGastos[Mês de Compra],"&lt;="&amp;E$1&amp;"",TabelaGastos[Mês Final],"&gt;="&amp;E$1&amp;"",TabelaGastos[Semana],"="&amp;F$40&amp;"")</f>
        <v>0</v>
      </c>
      <c r="G51" s="109">
        <f>SUMIFS(TabelaGastos[Valor],TabelaGastos[Subcategoria],"*"&amp;$B51&amp;"*",TabelaGastos[Mês de Compra],"&lt;="&amp;F$1&amp;"",TabelaGastos[Mês Final],"&gt;="&amp;F$1&amp;"",TabelaGastos[Semana],"="&amp;G$40&amp;"")</f>
        <v>0</v>
      </c>
      <c r="H51" s="109">
        <f>SUMIFS(TabelaGastos[Valor],TabelaGastos[Subcategoria],"*"&amp;$B51&amp;"*",TabelaGastos[Mês de Compra],"&lt;="&amp;G$1&amp;"",TabelaGastos[Mês Final],"&gt;="&amp;G$1&amp;"",TabelaGastos[Semana],"="&amp;H$40&amp;"")</f>
        <v>0</v>
      </c>
      <c r="I51" s="109">
        <f>SUMIFS(TabelaGastos[Valor],TabelaGastos[Subcategoria],"*"&amp;$B51&amp;"*",TabelaGastos[Mês de Compra],"&lt;="&amp;H$1&amp;"",TabelaGastos[Mês Final],"&gt;="&amp;H$1&amp;"",TabelaGastos[Semana],"="&amp;I$40&amp;"")</f>
        <v>0</v>
      </c>
      <c r="J51" s="85"/>
      <c r="K51" s="56">
        <f t="shared" si="40"/>
        <v>0</v>
      </c>
      <c r="L51" s="109">
        <f>SUMIFS(TabelaGastos[Valor],TabelaGastos[Subcategoria],"*"&amp;$B51&amp;"*",TabelaGastos[Mês de Compra],"&lt;="&amp;K$1&amp;"",TabelaGastos[Mês Final],"&gt;="&amp;K$1&amp;"",TabelaGastos[Semana],"="&amp;L$40&amp;"")</f>
        <v>0</v>
      </c>
      <c r="M51" s="109">
        <f>SUMIFS(TabelaGastos[Valor],TabelaGastos[Subcategoria],"*"&amp;$B51&amp;"*",TabelaGastos[Mês de Compra],"&lt;="&amp;L$1&amp;"",TabelaGastos[Mês Final],"&gt;="&amp;L$1&amp;"",TabelaGastos[Semana],"="&amp;M$40&amp;"")</f>
        <v>0</v>
      </c>
      <c r="N51" s="109">
        <f>SUMIFS(TabelaGastos[Valor],TabelaGastos[Subcategoria],"*"&amp;$B51&amp;"*",TabelaGastos[Mês de Compra],"&lt;="&amp;M$1&amp;"",TabelaGastos[Mês Final],"&gt;="&amp;M$1&amp;"",TabelaGastos[Semana],"="&amp;N$40&amp;"")</f>
        <v>0</v>
      </c>
      <c r="O51" s="109">
        <f>SUMIFS(TabelaGastos[Valor],TabelaGastos[Subcategoria],"*"&amp;$B51&amp;"*",TabelaGastos[Mês de Compra],"&lt;="&amp;N$1&amp;"",TabelaGastos[Mês Final],"&gt;="&amp;N$1&amp;"",TabelaGastos[Semana],"="&amp;O$40&amp;"")</f>
        <v>0</v>
      </c>
      <c r="P51" s="109">
        <f>SUMIFS(TabelaGastos[Valor],TabelaGastos[Subcategoria],"*"&amp;$B51&amp;"*",TabelaGastos[Mês de Compra],"&lt;="&amp;O$1&amp;"",TabelaGastos[Mês Final],"&gt;="&amp;O$1&amp;"",TabelaGastos[Semana],"="&amp;P$40&amp;"")</f>
        <v>0</v>
      </c>
      <c r="Q51" s="85"/>
      <c r="R51" s="56">
        <f t="shared" si="41"/>
        <v>0</v>
      </c>
      <c r="S51" s="109">
        <f>SUMIFS(TabelaGastos[Valor],TabelaGastos[Subcategoria],"*"&amp;$B51&amp;"*",TabelaGastos[Mês de Compra],"&lt;="&amp;R$1&amp;"",TabelaGastos[Mês Final],"&gt;="&amp;R$1&amp;"",TabelaGastos[Semana],"="&amp;S$40&amp;"")</f>
        <v>0</v>
      </c>
      <c r="T51" s="109">
        <f>SUMIFS(TabelaGastos[Valor],TabelaGastos[Subcategoria],"*"&amp;$B51&amp;"*",TabelaGastos[Mês de Compra],"&lt;="&amp;S$1&amp;"",TabelaGastos[Mês Final],"&gt;="&amp;S$1&amp;"",TabelaGastos[Semana],"="&amp;T$40&amp;"")</f>
        <v>0</v>
      </c>
      <c r="U51" s="109">
        <f>SUMIFS(TabelaGastos[Valor],TabelaGastos[Subcategoria],"*"&amp;$B51&amp;"*",TabelaGastos[Mês de Compra],"&lt;="&amp;T$1&amp;"",TabelaGastos[Mês Final],"&gt;="&amp;T$1&amp;"",TabelaGastos[Semana],"="&amp;U$40&amp;"")</f>
        <v>0</v>
      </c>
      <c r="V51" s="109">
        <f>SUMIFS(TabelaGastos[Valor],TabelaGastos[Subcategoria],"*"&amp;$B51&amp;"*",TabelaGastos[Mês de Compra],"&lt;="&amp;U$1&amp;"",TabelaGastos[Mês Final],"&gt;="&amp;U$1&amp;"",TabelaGastos[Semana],"="&amp;V$40&amp;"")</f>
        <v>0</v>
      </c>
      <c r="W51" s="109">
        <f>SUMIFS(TabelaGastos[Valor],TabelaGastos[Subcategoria],"*"&amp;$B51&amp;"*",TabelaGastos[Mês de Compra],"&lt;="&amp;V$1&amp;"",TabelaGastos[Mês Final],"&gt;="&amp;V$1&amp;"",TabelaGastos[Semana],"="&amp;W$40&amp;"")</f>
        <v>0</v>
      </c>
      <c r="X51" s="85"/>
      <c r="Y51" s="56">
        <f t="shared" si="42"/>
        <v>0</v>
      </c>
      <c r="Z51" s="109">
        <f>SUMIFS(TabelaGastos[Valor],TabelaGastos[Subcategoria],"*"&amp;$B51&amp;"*",TabelaGastos[Mês de Compra],"&lt;="&amp;Y$1&amp;"",TabelaGastos[Mês Final],"&gt;="&amp;Y$1&amp;"")</f>
        <v>0</v>
      </c>
      <c r="AA51" s="109">
        <f>SUMIFS(TabelaGastos[Mês de Compra],TabelaGastos[Entrada],"*"&amp;$B51&amp;"*",TabelaGastos[Mês Final],"&lt;="&amp;Z$1&amp;"",TabelaGastos[Semana],"&gt;="&amp;Z$1&amp;"")</f>
        <v>0</v>
      </c>
      <c r="AB51" s="109">
        <f>SUMIFS(TabelaGastos[Mês Final],TabelaGastos[Método de Pagamento],"*"&amp;$B51&amp;"*",TabelaGastos[Semana],"&lt;="&amp;AA$1&amp;"",TabelaGastos[Categoria],"&gt;="&amp;AA$1&amp;"")</f>
        <v>0</v>
      </c>
      <c r="AC51" s="109">
        <f>SUMIFS(TabelaGastos[Semana],TabelaGastos[Valor],"*"&amp;$B51&amp;"*",TabelaGastos[Categoria],"&lt;="&amp;AB$1&amp;"",TabelaGastos[Subcategoria],"&gt;="&amp;AB$1&amp;"")</f>
        <v>0</v>
      </c>
      <c r="AD51" s="109">
        <f>SUMIFS(TabelaGastos[Categoria],TabelaGastos[Mês de Compra],"*"&amp;$B51&amp;"*",TabelaGastos[Subcategoria],"&lt;="&amp;AC$1&amp;"",TabelaGastos[Entrada],"&gt;="&amp;AC$1&amp;"")</f>
        <v>0</v>
      </c>
      <c r="AE51" s="85"/>
      <c r="AF51" s="56">
        <f t="shared" si="43"/>
        <v>0</v>
      </c>
      <c r="AG51" s="109">
        <f>SUMIFS(TabelaGastos[Valor],TabelaGastos[Subcategoria],"*"&amp;$B51&amp;"*",TabelaGastos[Mês de Compra],"&lt;="&amp;AF$1&amp;"",TabelaGastos[Mês Final],"&gt;="&amp;AF$1&amp;"",TabelaGastos[Semana],"="&amp;AG$40&amp;"")</f>
        <v>0</v>
      </c>
      <c r="AH51" s="109">
        <f>SUMIFS(TabelaGastos[Valor],TabelaGastos[Subcategoria],"*"&amp;$B51&amp;"*",TabelaGastos[Mês de Compra],"&lt;="&amp;AG$1&amp;"",TabelaGastos[Mês Final],"&gt;="&amp;AG$1&amp;"",TabelaGastos[Semana],"="&amp;AH$40&amp;"")</f>
        <v>0</v>
      </c>
      <c r="AI51" s="109">
        <f>SUMIFS(TabelaGastos[Valor],TabelaGastos[Subcategoria],"*"&amp;$B51&amp;"*",TabelaGastos[Mês de Compra],"&lt;="&amp;AH$1&amp;"",TabelaGastos[Mês Final],"&gt;="&amp;AH$1&amp;"",TabelaGastos[Semana],"="&amp;AI$40&amp;"")</f>
        <v>0</v>
      </c>
      <c r="AJ51" s="109">
        <f>SUMIFS(TabelaGastos[Valor],TabelaGastos[Subcategoria],"*"&amp;$B51&amp;"*",TabelaGastos[Mês de Compra],"&lt;="&amp;AI$1&amp;"",TabelaGastos[Mês Final],"&gt;="&amp;AI$1&amp;"",TabelaGastos[Semana],"="&amp;AJ$40&amp;"")</f>
        <v>0</v>
      </c>
      <c r="AK51" s="109">
        <f>SUMIFS(TabelaGastos[Valor],TabelaGastos[Subcategoria],"*"&amp;$B51&amp;"*",TabelaGastos[Mês de Compra],"&lt;="&amp;AJ$1&amp;"",TabelaGastos[Mês Final],"&gt;="&amp;AJ$1&amp;"",TabelaGastos[Semana],"="&amp;AK$40&amp;"")</f>
        <v>0</v>
      </c>
      <c r="AL51" s="85"/>
      <c r="AM51" s="56">
        <f t="shared" si="44"/>
        <v>0</v>
      </c>
      <c r="AN51" s="109">
        <f>SUMIFS(TabelaGastos[Valor],TabelaGastos[Subcategoria],"*"&amp;$B51&amp;"*",TabelaGastos[Mês de Compra],"&lt;="&amp;AM$1&amp;"",TabelaGastos[Mês Final],"&gt;="&amp;AM$1&amp;"",TabelaGastos[Semana],"="&amp;AN$40&amp;"")</f>
        <v>0</v>
      </c>
      <c r="AO51" s="109">
        <f>SUMIFS(TabelaGastos[Valor],TabelaGastos[Subcategoria],"*"&amp;$B51&amp;"*",TabelaGastos[Mês de Compra],"&lt;="&amp;AN$1&amp;"",TabelaGastos[Mês Final],"&gt;="&amp;AN$1&amp;"",TabelaGastos[Semana],"="&amp;AO$40&amp;"")</f>
        <v>0</v>
      </c>
      <c r="AP51" s="109">
        <f>SUMIFS(TabelaGastos[Valor],TabelaGastos[Subcategoria],"*"&amp;$B51&amp;"*",TabelaGastos[Mês de Compra],"&lt;="&amp;AO$1&amp;"",TabelaGastos[Mês Final],"&gt;="&amp;AO$1&amp;"",TabelaGastos[Semana],"="&amp;AP$40&amp;"")</f>
        <v>0</v>
      </c>
      <c r="AQ51" s="109">
        <f>SUMIFS(TabelaGastos[Valor],TabelaGastos[Subcategoria],"*"&amp;$B51&amp;"*",TabelaGastos[Mês de Compra],"&lt;="&amp;AP$1&amp;"",TabelaGastos[Mês Final],"&gt;="&amp;AP$1&amp;"",TabelaGastos[Semana],"="&amp;AQ$40&amp;"")</f>
        <v>0</v>
      </c>
      <c r="AR51" s="109">
        <f>SUMIFS(TabelaGastos[Valor],TabelaGastos[Subcategoria],"*"&amp;$B51&amp;"*",TabelaGastos[Mês de Compra],"&lt;="&amp;AQ$1&amp;"",TabelaGastos[Mês Final],"&gt;="&amp;AQ$1&amp;"",TabelaGastos[Semana],"="&amp;AR$40&amp;"")</f>
        <v>0</v>
      </c>
      <c r="AS51" s="85"/>
      <c r="AT51" s="56">
        <f t="shared" si="45"/>
        <v>0</v>
      </c>
      <c r="AU51" s="109">
        <f>SUMIFS(TabelaGastos[Valor],TabelaGastos[Subcategoria],"*"&amp;$B51&amp;"*",TabelaGastos[Mês de Compra],"&lt;="&amp;AT$1&amp;"",TabelaGastos[Mês Final],"&gt;="&amp;AT$1&amp;"",TabelaGastos[Semana],"="&amp;AU$40&amp;"")</f>
        <v>0</v>
      </c>
      <c r="AV51" s="109">
        <f>SUMIFS(TabelaGastos[Valor],TabelaGastos[Subcategoria],"*"&amp;$B51&amp;"*",TabelaGastos[Mês de Compra],"&lt;="&amp;AU$1&amp;"",TabelaGastos[Mês Final],"&gt;="&amp;AU$1&amp;"",TabelaGastos[Semana],"="&amp;AV$40&amp;"")</f>
        <v>0</v>
      </c>
      <c r="AW51" s="109">
        <f>SUMIFS(TabelaGastos[Valor],TabelaGastos[Subcategoria],"*"&amp;$B51&amp;"*",TabelaGastos[Mês de Compra],"&lt;="&amp;AV$1&amp;"",TabelaGastos[Mês Final],"&gt;="&amp;AV$1&amp;"",TabelaGastos[Semana],"="&amp;AW$40&amp;"")</f>
        <v>0</v>
      </c>
      <c r="AX51" s="109">
        <f>SUMIFS(TabelaGastos[Valor],TabelaGastos[Subcategoria],"*"&amp;$B51&amp;"*",TabelaGastos[Mês de Compra],"&lt;="&amp;AW$1&amp;"",TabelaGastos[Mês Final],"&gt;="&amp;AW$1&amp;"",TabelaGastos[Semana],"="&amp;AX$40&amp;"")</f>
        <v>0</v>
      </c>
      <c r="AY51" s="109">
        <f>SUMIFS(TabelaGastos[Valor],TabelaGastos[Subcategoria],"*"&amp;$B51&amp;"*",TabelaGastos[Mês de Compra],"&lt;="&amp;AX$1&amp;"",TabelaGastos[Mês Final],"&gt;="&amp;AX$1&amp;"",TabelaGastos[Semana],"="&amp;AY$40&amp;"")</f>
        <v>0</v>
      </c>
      <c r="AZ51" s="85"/>
      <c r="BA51" s="56">
        <f t="shared" si="46"/>
        <v>0</v>
      </c>
      <c r="BB51" s="109">
        <f>SUMIFS(TabelaGastos[Valor],TabelaGastos[Subcategoria],"*"&amp;$B51&amp;"*",TabelaGastos[Mês de Compra],"&lt;="&amp;BA$1&amp;"",TabelaGastos[Mês Final],"&gt;="&amp;BA$1&amp;"")</f>
        <v>0</v>
      </c>
      <c r="BC51" s="109">
        <f>SUMIFS(TabelaGastos[Mês de Compra],TabelaGastos[Entrada],"*"&amp;$B51&amp;"*",TabelaGastos[Mês Final],"&lt;="&amp;BB$1&amp;"",TabelaGastos[Semana],"&gt;="&amp;BB$1&amp;"")</f>
        <v>0</v>
      </c>
      <c r="BD51" s="109">
        <f>SUMIFS(TabelaGastos[Mês Final],TabelaGastos[Método de Pagamento],"*"&amp;$B51&amp;"*",TabelaGastos[Semana],"&lt;="&amp;BC$1&amp;"",TabelaGastos[Categoria],"&gt;="&amp;BC$1&amp;"")</f>
        <v>0</v>
      </c>
      <c r="BE51" s="109">
        <f>SUMIFS(TabelaGastos[Semana],TabelaGastos[Valor],"*"&amp;$B51&amp;"*",TabelaGastos[Categoria],"&lt;="&amp;BD$1&amp;"",TabelaGastos[Subcategoria],"&gt;="&amp;BD$1&amp;"")</f>
        <v>0</v>
      </c>
      <c r="BF51" s="109">
        <f>SUMIFS(TabelaGastos[Categoria],TabelaGastos[Mês de Compra],"*"&amp;$B51&amp;"*",TabelaGastos[Subcategoria],"&lt;="&amp;BE$1&amp;"",TabelaGastos[Entrada],"&gt;="&amp;BE$1&amp;"")</f>
        <v>0</v>
      </c>
      <c r="BG51" s="85"/>
      <c r="BH51" s="56">
        <f t="shared" si="47"/>
        <v>0</v>
      </c>
      <c r="BI51" s="109">
        <f>SUMIFS(TabelaGastos[Valor],TabelaGastos[Subcategoria],"*"&amp;$B51&amp;"*",TabelaGastos[Mês de Compra],"&lt;="&amp;BH$1&amp;"",TabelaGastos[Mês Final],"&gt;="&amp;BH$1&amp;"",TabelaGastos[Semana],"="&amp;BI$40&amp;"")</f>
        <v>0</v>
      </c>
      <c r="BJ51" s="109">
        <f>SUMIFS(TabelaGastos[Valor],TabelaGastos[Subcategoria],"*"&amp;$B51&amp;"*",TabelaGastos[Mês de Compra],"&lt;="&amp;BI$1&amp;"",TabelaGastos[Mês Final],"&gt;="&amp;BI$1&amp;"",TabelaGastos[Semana],"="&amp;BJ$40&amp;"")</f>
        <v>0</v>
      </c>
      <c r="BK51" s="109">
        <f>SUMIFS(TabelaGastos[Valor],TabelaGastos[Subcategoria],"*"&amp;$B51&amp;"*",TabelaGastos[Mês de Compra],"&lt;="&amp;BJ$1&amp;"",TabelaGastos[Mês Final],"&gt;="&amp;BJ$1&amp;"",TabelaGastos[Semana],"="&amp;BK$40&amp;"")</f>
        <v>0</v>
      </c>
      <c r="BL51" s="109">
        <f>SUMIFS(TabelaGastos[Valor],TabelaGastos[Subcategoria],"*"&amp;$B51&amp;"*",TabelaGastos[Mês de Compra],"&lt;="&amp;BK$1&amp;"",TabelaGastos[Mês Final],"&gt;="&amp;BK$1&amp;"",TabelaGastos[Semana],"="&amp;BL$40&amp;"")</f>
        <v>0</v>
      </c>
      <c r="BM51" s="109">
        <f>SUMIFS(TabelaGastos[Valor],TabelaGastos[Subcategoria],"*"&amp;$B51&amp;"*",TabelaGastos[Mês de Compra],"&lt;="&amp;BL$1&amp;"",TabelaGastos[Mês Final],"&gt;="&amp;BL$1&amp;"",TabelaGastos[Semana],"="&amp;BM$40&amp;"")</f>
        <v>0</v>
      </c>
      <c r="BN51" s="85"/>
      <c r="BO51" s="56">
        <f t="shared" si="48"/>
        <v>0</v>
      </c>
      <c r="BP51" s="109">
        <f>SUMIFS(TabelaGastos[Valor],TabelaGastos[Subcategoria],"*"&amp;$B51&amp;"*",TabelaGastos[Mês de Compra],"&lt;="&amp;BO$1&amp;"",TabelaGastos[Mês Final],"&gt;="&amp;BO$1&amp;"",TabelaGastos[Semana],"="&amp;BP$40&amp;"")</f>
        <v>0</v>
      </c>
      <c r="BQ51" s="109">
        <f>SUMIFS(TabelaGastos[Valor],TabelaGastos[Subcategoria],"*"&amp;$B51&amp;"*",TabelaGastos[Mês de Compra],"&lt;="&amp;BP$1&amp;"",TabelaGastos[Mês Final],"&gt;="&amp;BP$1&amp;"",TabelaGastos[Semana],"="&amp;BQ$40&amp;"")</f>
        <v>0</v>
      </c>
      <c r="BR51" s="109">
        <f>SUMIFS(TabelaGastos[Valor],TabelaGastos[Subcategoria],"*"&amp;$B51&amp;"*",TabelaGastos[Mês de Compra],"&lt;="&amp;BQ$1&amp;"",TabelaGastos[Mês Final],"&gt;="&amp;BQ$1&amp;"",TabelaGastos[Semana],"="&amp;BR$40&amp;"")</f>
        <v>0</v>
      </c>
      <c r="BS51" s="109">
        <f>SUMIFS(TabelaGastos[Valor],TabelaGastos[Subcategoria],"*"&amp;$B51&amp;"*",TabelaGastos[Mês de Compra],"&lt;="&amp;BR$1&amp;"",TabelaGastos[Mês Final],"&gt;="&amp;BR$1&amp;"",TabelaGastos[Semana],"="&amp;BS$40&amp;"")</f>
        <v>0</v>
      </c>
      <c r="BT51" s="109">
        <f>SUMIFS(TabelaGastos[Valor],TabelaGastos[Subcategoria],"*"&amp;$B51&amp;"*",TabelaGastos[Mês de Compra],"&lt;="&amp;BS$1&amp;"",TabelaGastos[Mês Final],"&gt;="&amp;BS$1&amp;"",TabelaGastos[Semana],"="&amp;BT$40&amp;"")</f>
        <v>0</v>
      </c>
      <c r="BU51" s="85"/>
      <c r="BV51" s="56">
        <f t="shared" si="49"/>
        <v>0</v>
      </c>
      <c r="BW51" s="109">
        <f>SUMIFS(TabelaGastos[Valor],TabelaGastos[Subcategoria],"*"&amp;$B51&amp;"*",TabelaGastos[Mês de Compra],"&lt;="&amp;BV$1&amp;"",TabelaGastos[Mês Final],"&gt;="&amp;BV$1&amp;"",TabelaGastos[Semana],"="&amp;BW$40&amp;"")</f>
        <v>0</v>
      </c>
      <c r="BX51" s="109">
        <f>SUMIFS(TabelaGastos[Valor],TabelaGastos[Subcategoria],"*"&amp;$B51&amp;"*",TabelaGastos[Mês de Compra],"&lt;="&amp;BW$1&amp;"",TabelaGastos[Mês Final],"&gt;="&amp;BW$1&amp;"",TabelaGastos[Semana],"="&amp;BX$40&amp;"")</f>
        <v>0</v>
      </c>
      <c r="BY51" s="109">
        <f>SUMIFS(TabelaGastos[Valor],TabelaGastos[Subcategoria],"*"&amp;$B51&amp;"*",TabelaGastos[Mês de Compra],"&lt;="&amp;BX$1&amp;"",TabelaGastos[Mês Final],"&gt;="&amp;BX$1&amp;"",TabelaGastos[Semana],"="&amp;BY$40&amp;"")</f>
        <v>0</v>
      </c>
      <c r="BZ51" s="109">
        <f>SUMIFS(TabelaGastos[Valor],TabelaGastos[Subcategoria],"*"&amp;$B51&amp;"*",TabelaGastos[Mês de Compra],"&lt;="&amp;BY$1&amp;"",TabelaGastos[Mês Final],"&gt;="&amp;BY$1&amp;"",TabelaGastos[Semana],"="&amp;BZ$40&amp;"")</f>
        <v>0</v>
      </c>
      <c r="CA51" s="109">
        <f>SUMIFS(TabelaGastos[Valor],TabelaGastos[Subcategoria],"*"&amp;$B51&amp;"*",TabelaGastos[Mês de Compra],"&lt;="&amp;BZ$1&amp;"",TabelaGastos[Mês Final],"&gt;="&amp;BZ$1&amp;"",TabelaGastos[Semana],"="&amp;CA$40&amp;"")</f>
        <v>0</v>
      </c>
      <c r="CB51" s="85"/>
      <c r="CC51" s="56">
        <f t="shared" si="50"/>
        <v>0</v>
      </c>
      <c r="CD51" s="109">
        <f>SUMIFS(TabelaGastos[Valor],TabelaGastos[Subcategoria],"*"&amp;$B51&amp;"*",TabelaGastos[Mês de Compra],"&lt;="&amp;CC$1&amp;"",TabelaGastos[Mês Final],"&gt;="&amp;CC$1&amp;"")</f>
        <v>0</v>
      </c>
      <c r="CE51" s="109">
        <f>SUMIFS(TabelaGastos[Mês de Compra],TabelaGastos[Entrada],"*"&amp;$B51&amp;"*",TabelaGastos[Mês Final],"&lt;="&amp;CD$1&amp;"",TabelaGastos[Semana],"&gt;="&amp;CD$1&amp;"")</f>
        <v>0</v>
      </c>
      <c r="CF51" s="109">
        <f>SUMIFS(TabelaGastos[Mês Final],TabelaGastos[Método de Pagamento],"*"&amp;$B51&amp;"*",TabelaGastos[Semana],"&lt;="&amp;CE$1&amp;"",TabelaGastos[Categoria],"&gt;="&amp;CE$1&amp;"")</f>
        <v>0</v>
      </c>
      <c r="CG51" s="109">
        <f>SUMIFS(TabelaGastos[Semana],TabelaGastos[Valor],"*"&amp;$B51&amp;"*",TabelaGastos[Categoria],"&lt;="&amp;CF$1&amp;"",TabelaGastos[Subcategoria],"&gt;="&amp;CF$1&amp;"")</f>
        <v>0</v>
      </c>
      <c r="CH51" s="109">
        <f>SUMIFS(TabelaGastos[Categoria],TabelaGastos[Mês de Compra],"*"&amp;$B51&amp;"*",TabelaGastos[Subcategoria],"&lt;="&amp;CG$1&amp;"",TabelaGastos[Entrada],"&gt;="&amp;CG$1&amp;"")</f>
        <v>0</v>
      </c>
      <c r="CI51" s="108">
        <f t="shared" si="37"/>
        <v>0</v>
      </c>
      <c r="CJ51" s="108">
        <f t="shared" si="38"/>
        <v>0</v>
      </c>
    </row>
    <row r="52" spans="2:104" outlineLevel="1" x14ac:dyDescent="0.3">
      <c r="B52" s="108" t="s">
        <v>60</v>
      </c>
      <c r="C52" s="79"/>
      <c r="D52" s="56">
        <f t="shared" si="39"/>
        <v>0</v>
      </c>
      <c r="E52" s="109">
        <f>SUMIFS(TabelaGastos[Valor],TabelaGastos[Subcategoria],"*"&amp;$B52&amp;"*",TabelaGastos[Mês de Compra],"&lt;="&amp;D$1&amp;"",TabelaGastos[Mês Final],"&gt;="&amp;D$1&amp;"",TabelaGastos[Semana],"="&amp;E$40&amp;"")</f>
        <v>0</v>
      </c>
      <c r="F52" s="109">
        <f>SUMIFS(TabelaGastos[Valor],TabelaGastos[Subcategoria],"*"&amp;$B52&amp;"*",TabelaGastos[Mês de Compra],"&lt;="&amp;E$1&amp;"",TabelaGastos[Mês Final],"&gt;="&amp;E$1&amp;"",TabelaGastos[Semana],"="&amp;F$40&amp;"")</f>
        <v>0</v>
      </c>
      <c r="G52" s="109">
        <f>SUMIFS(TabelaGastos[Valor],TabelaGastos[Subcategoria],"*"&amp;$B52&amp;"*",TabelaGastos[Mês de Compra],"&lt;="&amp;F$1&amp;"",TabelaGastos[Mês Final],"&gt;="&amp;F$1&amp;"",TabelaGastos[Semana],"="&amp;G$40&amp;"")</f>
        <v>0</v>
      </c>
      <c r="H52" s="109">
        <f>SUMIFS(TabelaGastos[Valor],TabelaGastos[Subcategoria],"*"&amp;$B52&amp;"*",TabelaGastos[Mês de Compra],"&lt;="&amp;G$1&amp;"",TabelaGastos[Mês Final],"&gt;="&amp;G$1&amp;"",TabelaGastos[Semana],"="&amp;H$40&amp;"")</f>
        <v>0</v>
      </c>
      <c r="I52" s="109">
        <f>SUMIFS(TabelaGastos[Valor],TabelaGastos[Subcategoria],"*"&amp;$B52&amp;"*",TabelaGastos[Mês de Compra],"&lt;="&amp;H$1&amp;"",TabelaGastos[Mês Final],"&gt;="&amp;H$1&amp;"",TabelaGastos[Semana],"="&amp;I$40&amp;"")</f>
        <v>0</v>
      </c>
      <c r="J52" s="79"/>
      <c r="K52" s="56">
        <f t="shared" si="40"/>
        <v>0</v>
      </c>
      <c r="L52" s="109">
        <f>SUMIFS(TabelaGastos[Valor],TabelaGastos[Subcategoria],"*"&amp;$B52&amp;"*",TabelaGastos[Mês de Compra],"&lt;="&amp;K$1&amp;"",TabelaGastos[Mês Final],"&gt;="&amp;K$1&amp;"",TabelaGastos[Semana],"="&amp;L$40&amp;"")</f>
        <v>0</v>
      </c>
      <c r="M52" s="109">
        <f>SUMIFS(TabelaGastos[Valor],TabelaGastos[Subcategoria],"*"&amp;$B52&amp;"*",TabelaGastos[Mês de Compra],"&lt;="&amp;L$1&amp;"",TabelaGastos[Mês Final],"&gt;="&amp;L$1&amp;"",TabelaGastos[Semana],"="&amp;M$40&amp;"")</f>
        <v>0</v>
      </c>
      <c r="N52" s="109">
        <f>SUMIFS(TabelaGastos[Valor],TabelaGastos[Subcategoria],"*"&amp;$B52&amp;"*",TabelaGastos[Mês de Compra],"&lt;="&amp;M$1&amp;"",TabelaGastos[Mês Final],"&gt;="&amp;M$1&amp;"",TabelaGastos[Semana],"="&amp;N$40&amp;"")</f>
        <v>0</v>
      </c>
      <c r="O52" s="109">
        <f>SUMIFS(TabelaGastos[Valor],TabelaGastos[Subcategoria],"*"&amp;$B52&amp;"*",TabelaGastos[Mês de Compra],"&lt;="&amp;N$1&amp;"",TabelaGastos[Mês Final],"&gt;="&amp;N$1&amp;"",TabelaGastos[Semana],"="&amp;O$40&amp;"")</f>
        <v>0</v>
      </c>
      <c r="P52" s="109">
        <f>SUMIFS(TabelaGastos[Valor],TabelaGastos[Subcategoria],"*"&amp;$B52&amp;"*",TabelaGastos[Mês de Compra],"&lt;="&amp;O$1&amp;"",TabelaGastos[Mês Final],"&gt;="&amp;O$1&amp;"",TabelaGastos[Semana],"="&amp;P$40&amp;"")</f>
        <v>0</v>
      </c>
      <c r="Q52" s="79"/>
      <c r="R52" s="56">
        <f t="shared" si="41"/>
        <v>0</v>
      </c>
      <c r="S52" s="109">
        <f>SUMIFS(TabelaGastos[Valor],TabelaGastos[Subcategoria],"*"&amp;$B52&amp;"*",TabelaGastos[Mês de Compra],"&lt;="&amp;R$1&amp;"",TabelaGastos[Mês Final],"&gt;="&amp;R$1&amp;"",TabelaGastos[Semana],"="&amp;S$40&amp;"")</f>
        <v>0</v>
      </c>
      <c r="T52" s="109">
        <f>SUMIFS(TabelaGastos[Valor],TabelaGastos[Subcategoria],"*"&amp;$B52&amp;"*",TabelaGastos[Mês de Compra],"&lt;="&amp;S$1&amp;"",TabelaGastos[Mês Final],"&gt;="&amp;S$1&amp;"",TabelaGastos[Semana],"="&amp;T$40&amp;"")</f>
        <v>0</v>
      </c>
      <c r="U52" s="109">
        <f>SUMIFS(TabelaGastos[Valor],TabelaGastos[Subcategoria],"*"&amp;$B52&amp;"*",TabelaGastos[Mês de Compra],"&lt;="&amp;T$1&amp;"",TabelaGastos[Mês Final],"&gt;="&amp;T$1&amp;"",TabelaGastos[Semana],"="&amp;U$40&amp;"")</f>
        <v>0</v>
      </c>
      <c r="V52" s="109">
        <f>SUMIFS(TabelaGastos[Valor],TabelaGastos[Subcategoria],"*"&amp;$B52&amp;"*",TabelaGastos[Mês de Compra],"&lt;="&amp;U$1&amp;"",TabelaGastos[Mês Final],"&gt;="&amp;U$1&amp;"",TabelaGastos[Semana],"="&amp;V$40&amp;"")</f>
        <v>0</v>
      </c>
      <c r="W52" s="109">
        <f>SUMIFS(TabelaGastos[Valor],TabelaGastos[Subcategoria],"*"&amp;$B52&amp;"*",TabelaGastos[Mês de Compra],"&lt;="&amp;V$1&amp;"",TabelaGastos[Mês Final],"&gt;="&amp;V$1&amp;"",TabelaGastos[Semana],"="&amp;W$40&amp;"")</f>
        <v>0</v>
      </c>
      <c r="X52" s="79"/>
      <c r="Y52" s="56">
        <f t="shared" si="42"/>
        <v>0</v>
      </c>
      <c r="Z52" s="109">
        <f>SUMIFS(TabelaGastos[Valor],TabelaGastos[Subcategoria],"*"&amp;$B52&amp;"*",TabelaGastos[Mês de Compra],"&lt;="&amp;Y$1&amp;"",TabelaGastos[Mês Final],"&gt;="&amp;Y$1&amp;"")</f>
        <v>0</v>
      </c>
      <c r="AA52" s="109">
        <f>SUMIFS(TabelaGastos[Mês de Compra],TabelaGastos[Entrada],"*"&amp;$B52&amp;"*",TabelaGastos[Mês Final],"&lt;="&amp;Z$1&amp;"",TabelaGastos[Semana],"&gt;="&amp;Z$1&amp;"")</f>
        <v>0</v>
      </c>
      <c r="AB52" s="109">
        <f>SUMIFS(TabelaGastos[Mês Final],TabelaGastos[Método de Pagamento],"*"&amp;$B52&amp;"*",TabelaGastos[Semana],"&lt;="&amp;AA$1&amp;"",TabelaGastos[Categoria],"&gt;="&amp;AA$1&amp;"")</f>
        <v>0</v>
      </c>
      <c r="AC52" s="109">
        <f>SUMIFS(TabelaGastos[Semana],TabelaGastos[Valor],"*"&amp;$B52&amp;"*",TabelaGastos[Categoria],"&lt;="&amp;AB$1&amp;"",TabelaGastos[Subcategoria],"&gt;="&amp;AB$1&amp;"")</f>
        <v>0</v>
      </c>
      <c r="AD52" s="109">
        <f>SUMIFS(TabelaGastos[Categoria],TabelaGastos[Mês de Compra],"*"&amp;$B52&amp;"*",TabelaGastos[Subcategoria],"&lt;="&amp;AC$1&amp;"",TabelaGastos[Entrada],"&gt;="&amp;AC$1&amp;"")</f>
        <v>0</v>
      </c>
      <c r="AE52" s="79"/>
      <c r="AF52" s="56">
        <f t="shared" si="43"/>
        <v>0</v>
      </c>
      <c r="AG52" s="109">
        <f>SUMIFS(TabelaGastos[Valor],TabelaGastos[Subcategoria],"*"&amp;$B52&amp;"*",TabelaGastos[Mês de Compra],"&lt;="&amp;AF$1&amp;"",TabelaGastos[Mês Final],"&gt;="&amp;AF$1&amp;"",TabelaGastos[Semana],"="&amp;AG$40&amp;"")</f>
        <v>0</v>
      </c>
      <c r="AH52" s="109">
        <f>SUMIFS(TabelaGastos[Valor],TabelaGastos[Subcategoria],"*"&amp;$B52&amp;"*",TabelaGastos[Mês de Compra],"&lt;="&amp;AG$1&amp;"",TabelaGastos[Mês Final],"&gt;="&amp;AG$1&amp;"",TabelaGastos[Semana],"="&amp;AH$40&amp;"")</f>
        <v>0</v>
      </c>
      <c r="AI52" s="109">
        <f>SUMIFS(TabelaGastos[Valor],TabelaGastos[Subcategoria],"*"&amp;$B52&amp;"*",TabelaGastos[Mês de Compra],"&lt;="&amp;AH$1&amp;"",TabelaGastos[Mês Final],"&gt;="&amp;AH$1&amp;"",TabelaGastos[Semana],"="&amp;AI$40&amp;"")</f>
        <v>0</v>
      </c>
      <c r="AJ52" s="109">
        <f>SUMIFS(TabelaGastos[Valor],TabelaGastos[Subcategoria],"*"&amp;$B52&amp;"*",TabelaGastos[Mês de Compra],"&lt;="&amp;AI$1&amp;"",TabelaGastos[Mês Final],"&gt;="&amp;AI$1&amp;"",TabelaGastos[Semana],"="&amp;AJ$40&amp;"")</f>
        <v>0</v>
      </c>
      <c r="AK52" s="109">
        <f>SUMIFS(TabelaGastos[Valor],TabelaGastos[Subcategoria],"*"&amp;$B52&amp;"*",TabelaGastos[Mês de Compra],"&lt;="&amp;AJ$1&amp;"",TabelaGastos[Mês Final],"&gt;="&amp;AJ$1&amp;"",TabelaGastos[Semana],"="&amp;AK$40&amp;"")</f>
        <v>0</v>
      </c>
      <c r="AL52" s="79"/>
      <c r="AM52" s="56">
        <f t="shared" si="44"/>
        <v>0</v>
      </c>
      <c r="AN52" s="109">
        <f>SUMIFS(TabelaGastos[Valor],TabelaGastos[Subcategoria],"*"&amp;$B52&amp;"*",TabelaGastos[Mês de Compra],"&lt;="&amp;AM$1&amp;"",TabelaGastos[Mês Final],"&gt;="&amp;AM$1&amp;"",TabelaGastos[Semana],"="&amp;AN$40&amp;"")</f>
        <v>0</v>
      </c>
      <c r="AO52" s="109">
        <f>SUMIFS(TabelaGastos[Valor],TabelaGastos[Subcategoria],"*"&amp;$B52&amp;"*",TabelaGastos[Mês de Compra],"&lt;="&amp;AN$1&amp;"",TabelaGastos[Mês Final],"&gt;="&amp;AN$1&amp;"",TabelaGastos[Semana],"="&amp;AO$40&amp;"")</f>
        <v>0</v>
      </c>
      <c r="AP52" s="109">
        <f>SUMIFS(TabelaGastos[Valor],TabelaGastos[Subcategoria],"*"&amp;$B52&amp;"*",TabelaGastos[Mês de Compra],"&lt;="&amp;AO$1&amp;"",TabelaGastos[Mês Final],"&gt;="&amp;AO$1&amp;"",TabelaGastos[Semana],"="&amp;AP$40&amp;"")</f>
        <v>0</v>
      </c>
      <c r="AQ52" s="109">
        <f>SUMIFS(TabelaGastos[Valor],TabelaGastos[Subcategoria],"*"&amp;$B52&amp;"*",TabelaGastos[Mês de Compra],"&lt;="&amp;AP$1&amp;"",TabelaGastos[Mês Final],"&gt;="&amp;AP$1&amp;"",TabelaGastos[Semana],"="&amp;AQ$40&amp;"")</f>
        <v>0</v>
      </c>
      <c r="AR52" s="109">
        <f>SUMIFS(TabelaGastos[Valor],TabelaGastos[Subcategoria],"*"&amp;$B52&amp;"*",TabelaGastos[Mês de Compra],"&lt;="&amp;AQ$1&amp;"",TabelaGastos[Mês Final],"&gt;="&amp;AQ$1&amp;"",TabelaGastos[Semana],"="&amp;AR$40&amp;"")</f>
        <v>0</v>
      </c>
      <c r="AS52" s="79"/>
      <c r="AT52" s="56">
        <f t="shared" si="45"/>
        <v>0</v>
      </c>
      <c r="AU52" s="109">
        <f>SUMIFS(TabelaGastos[Valor],TabelaGastos[Subcategoria],"*"&amp;$B52&amp;"*",TabelaGastos[Mês de Compra],"&lt;="&amp;AT$1&amp;"",TabelaGastos[Mês Final],"&gt;="&amp;AT$1&amp;"",TabelaGastos[Semana],"="&amp;AU$40&amp;"")</f>
        <v>0</v>
      </c>
      <c r="AV52" s="109">
        <f>SUMIFS(TabelaGastos[Valor],TabelaGastos[Subcategoria],"*"&amp;$B52&amp;"*",TabelaGastos[Mês de Compra],"&lt;="&amp;AU$1&amp;"",TabelaGastos[Mês Final],"&gt;="&amp;AU$1&amp;"",TabelaGastos[Semana],"="&amp;AV$40&amp;"")</f>
        <v>0</v>
      </c>
      <c r="AW52" s="109">
        <f>SUMIFS(TabelaGastos[Valor],TabelaGastos[Subcategoria],"*"&amp;$B52&amp;"*",TabelaGastos[Mês de Compra],"&lt;="&amp;AV$1&amp;"",TabelaGastos[Mês Final],"&gt;="&amp;AV$1&amp;"",TabelaGastos[Semana],"="&amp;AW$40&amp;"")</f>
        <v>0</v>
      </c>
      <c r="AX52" s="109">
        <f>SUMIFS(TabelaGastos[Valor],TabelaGastos[Subcategoria],"*"&amp;$B52&amp;"*",TabelaGastos[Mês de Compra],"&lt;="&amp;AW$1&amp;"",TabelaGastos[Mês Final],"&gt;="&amp;AW$1&amp;"",TabelaGastos[Semana],"="&amp;AX$40&amp;"")</f>
        <v>0</v>
      </c>
      <c r="AY52" s="109">
        <f>SUMIFS(TabelaGastos[Valor],TabelaGastos[Subcategoria],"*"&amp;$B52&amp;"*",TabelaGastos[Mês de Compra],"&lt;="&amp;AX$1&amp;"",TabelaGastos[Mês Final],"&gt;="&amp;AX$1&amp;"",TabelaGastos[Semana],"="&amp;AY$40&amp;"")</f>
        <v>0</v>
      </c>
      <c r="AZ52" s="79"/>
      <c r="BA52" s="56">
        <f t="shared" si="46"/>
        <v>0</v>
      </c>
      <c r="BB52" s="109">
        <f>SUMIFS(TabelaGastos[Valor],TabelaGastos[Subcategoria],"*"&amp;$B52&amp;"*",TabelaGastos[Mês de Compra],"&lt;="&amp;BA$1&amp;"",TabelaGastos[Mês Final],"&gt;="&amp;BA$1&amp;"")</f>
        <v>0</v>
      </c>
      <c r="BC52" s="109">
        <f>SUMIFS(TabelaGastos[Mês de Compra],TabelaGastos[Entrada],"*"&amp;$B52&amp;"*",TabelaGastos[Mês Final],"&lt;="&amp;BB$1&amp;"",TabelaGastos[Semana],"&gt;="&amp;BB$1&amp;"")</f>
        <v>0</v>
      </c>
      <c r="BD52" s="109">
        <f>SUMIFS(TabelaGastos[Mês Final],TabelaGastos[Método de Pagamento],"*"&amp;$B52&amp;"*",TabelaGastos[Semana],"&lt;="&amp;BC$1&amp;"",TabelaGastos[Categoria],"&gt;="&amp;BC$1&amp;"")</f>
        <v>0</v>
      </c>
      <c r="BE52" s="109">
        <f>SUMIFS(TabelaGastos[Semana],TabelaGastos[Valor],"*"&amp;$B52&amp;"*",TabelaGastos[Categoria],"&lt;="&amp;BD$1&amp;"",TabelaGastos[Subcategoria],"&gt;="&amp;BD$1&amp;"")</f>
        <v>0</v>
      </c>
      <c r="BF52" s="109">
        <f>SUMIFS(TabelaGastos[Categoria],TabelaGastos[Mês de Compra],"*"&amp;$B52&amp;"*",TabelaGastos[Subcategoria],"&lt;="&amp;BE$1&amp;"",TabelaGastos[Entrada],"&gt;="&amp;BE$1&amp;"")</f>
        <v>0</v>
      </c>
      <c r="BG52" s="79"/>
      <c r="BH52" s="56">
        <f t="shared" si="47"/>
        <v>0</v>
      </c>
      <c r="BI52" s="109">
        <f>SUMIFS(TabelaGastos[Valor],TabelaGastos[Subcategoria],"*"&amp;$B52&amp;"*",TabelaGastos[Mês de Compra],"&lt;="&amp;BH$1&amp;"",TabelaGastos[Mês Final],"&gt;="&amp;BH$1&amp;"",TabelaGastos[Semana],"="&amp;BI$40&amp;"")</f>
        <v>0</v>
      </c>
      <c r="BJ52" s="109">
        <f>SUMIFS(TabelaGastos[Valor],TabelaGastos[Subcategoria],"*"&amp;$B52&amp;"*",TabelaGastos[Mês de Compra],"&lt;="&amp;BI$1&amp;"",TabelaGastos[Mês Final],"&gt;="&amp;BI$1&amp;"",TabelaGastos[Semana],"="&amp;BJ$40&amp;"")</f>
        <v>0</v>
      </c>
      <c r="BK52" s="109">
        <f>SUMIFS(TabelaGastos[Valor],TabelaGastos[Subcategoria],"*"&amp;$B52&amp;"*",TabelaGastos[Mês de Compra],"&lt;="&amp;BJ$1&amp;"",TabelaGastos[Mês Final],"&gt;="&amp;BJ$1&amp;"",TabelaGastos[Semana],"="&amp;BK$40&amp;"")</f>
        <v>0</v>
      </c>
      <c r="BL52" s="109">
        <f>SUMIFS(TabelaGastos[Valor],TabelaGastos[Subcategoria],"*"&amp;$B52&amp;"*",TabelaGastos[Mês de Compra],"&lt;="&amp;BK$1&amp;"",TabelaGastos[Mês Final],"&gt;="&amp;BK$1&amp;"",TabelaGastos[Semana],"="&amp;BL$40&amp;"")</f>
        <v>0</v>
      </c>
      <c r="BM52" s="109">
        <f>SUMIFS(TabelaGastos[Valor],TabelaGastos[Subcategoria],"*"&amp;$B52&amp;"*",TabelaGastos[Mês de Compra],"&lt;="&amp;BL$1&amp;"",TabelaGastos[Mês Final],"&gt;="&amp;BL$1&amp;"",TabelaGastos[Semana],"="&amp;BM$40&amp;"")</f>
        <v>0</v>
      </c>
      <c r="BN52" s="79"/>
      <c r="BO52" s="56">
        <f t="shared" si="48"/>
        <v>0</v>
      </c>
      <c r="BP52" s="109">
        <f>SUMIFS(TabelaGastos[Valor],TabelaGastos[Subcategoria],"*"&amp;$B52&amp;"*",TabelaGastos[Mês de Compra],"&lt;="&amp;BO$1&amp;"",TabelaGastos[Mês Final],"&gt;="&amp;BO$1&amp;"",TabelaGastos[Semana],"="&amp;BP$40&amp;"")</f>
        <v>0</v>
      </c>
      <c r="BQ52" s="109">
        <f>SUMIFS(TabelaGastos[Valor],TabelaGastos[Subcategoria],"*"&amp;$B52&amp;"*",TabelaGastos[Mês de Compra],"&lt;="&amp;BP$1&amp;"",TabelaGastos[Mês Final],"&gt;="&amp;BP$1&amp;"",TabelaGastos[Semana],"="&amp;BQ$40&amp;"")</f>
        <v>0</v>
      </c>
      <c r="BR52" s="109">
        <f>SUMIFS(TabelaGastos[Valor],TabelaGastos[Subcategoria],"*"&amp;$B52&amp;"*",TabelaGastos[Mês de Compra],"&lt;="&amp;BQ$1&amp;"",TabelaGastos[Mês Final],"&gt;="&amp;BQ$1&amp;"",TabelaGastos[Semana],"="&amp;BR$40&amp;"")</f>
        <v>0</v>
      </c>
      <c r="BS52" s="109">
        <f>SUMIFS(TabelaGastos[Valor],TabelaGastos[Subcategoria],"*"&amp;$B52&amp;"*",TabelaGastos[Mês de Compra],"&lt;="&amp;BR$1&amp;"",TabelaGastos[Mês Final],"&gt;="&amp;BR$1&amp;"",TabelaGastos[Semana],"="&amp;BS$40&amp;"")</f>
        <v>0</v>
      </c>
      <c r="BT52" s="109">
        <f>SUMIFS(TabelaGastos[Valor],TabelaGastos[Subcategoria],"*"&amp;$B52&amp;"*",TabelaGastos[Mês de Compra],"&lt;="&amp;BS$1&amp;"",TabelaGastos[Mês Final],"&gt;="&amp;BS$1&amp;"",TabelaGastos[Semana],"="&amp;BT$40&amp;"")</f>
        <v>0</v>
      </c>
      <c r="BU52" s="79"/>
      <c r="BV52" s="56">
        <f t="shared" si="49"/>
        <v>0</v>
      </c>
      <c r="BW52" s="109">
        <f>SUMIFS(TabelaGastos[Valor],TabelaGastos[Subcategoria],"*"&amp;$B52&amp;"*",TabelaGastos[Mês de Compra],"&lt;="&amp;BV$1&amp;"",TabelaGastos[Mês Final],"&gt;="&amp;BV$1&amp;"",TabelaGastos[Semana],"="&amp;BW$40&amp;"")</f>
        <v>0</v>
      </c>
      <c r="BX52" s="109">
        <f>SUMIFS(TabelaGastos[Valor],TabelaGastos[Subcategoria],"*"&amp;$B52&amp;"*",TabelaGastos[Mês de Compra],"&lt;="&amp;BW$1&amp;"",TabelaGastos[Mês Final],"&gt;="&amp;BW$1&amp;"",TabelaGastos[Semana],"="&amp;BX$40&amp;"")</f>
        <v>0</v>
      </c>
      <c r="BY52" s="109">
        <f>SUMIFS(TabelaGastos[Valor],TabelaGastos[Subcategoria],"*"&amp;$B52&amp;"*",TabelaGastos[Mês de Compra],"&lt;="&amp;BX$1&amp;"",TabelaGastos[Mês Final],"&gt;="&amp;BX$1&amp;"",TabelaGastos[Semana],"="&amp;BY$40&amp;"")</f>
        <v>0</v>
      </c>
      <c r="BZ52" s="109">
        <f>SUMIFS(TabelaGastos[Valor],TabelaGastos[Subcategoria],"*"&amp;$B52&amp;"*",TabelaGastos[Mês de Compra],"&lt;="&amp;BY$1&amp;"",TabelaGastos[Mês Final],"&gt;="&amp;BY$1&amp;"",TabelaGastos[Semana],"="&amp;BZ$40&amp;"")</f>
        <v>0</v>
      </c>
      <c r="CA52" s="109">
        <f>SUMIFS(TabelaGastos[Valor],TabelaGastos[Subcategoria],"*"&amp;$B52&amp;"*",TabelaGastos[Mês de Compra],"&lt;="&amp;BZ$1&amp;"",TabelaGastos[Mês Final],"&gt;="&amp;BZ$1&amp;"",TabelaGastos[Semana],"="&amp;CA$40&amp;"")</f>
        <v>0</v>
      </c>
      <c r="CB52" s="79"/>
      <c r="CC52" s="56">
        <f t="shared" si="50"/>
        <v>0</v>
      </c>
      <c r="CD52" s="109">
        <f>SUMIFS(TabelaGastos[Valor],TabelaGastos[Subcategoria],"*"&amp;$B52&amp;"*",TabelaGastos[Mês de Compra],"&lt;="&amp;CC$1&amp;"",TabelaGastos[Mês Final],"&gt;="&amp;CC$1&amp;"")</f>
        <v>0</v>
      </c>
      <c r="CE52" s="109">
        <f>SUMIFS(TabelaGastos[Mês de Compra],TabelaGastos[Entrada],"*"&amp;$B52&amp;"*",TabelaGastos[Mês Final],"&lt;="&amp;CD$1&amp;"",TabelaGastos[Semana],"&gt;="&amp;CD$1&amp;"")</f>
        <v>0</v>
      </c>
      <c r="CF52" s="109">
        <f>SUMIFS(TabelaGastos[Mês Final],TabelaGastos[Método de Pagamento],"*"&amp;$B52&amp;"*",TabelaGastos[Semana],"&lt;="&amp;CE$1&amp;"",TabelaGastos[Categoria],"&gt;="&amp;CE$1&amp;"")</f>
        <v>0</v>
      </c>
      <c r="CG52" s="109">
        <f>SUMIFS(TabelaGastos[Semana],TabelaGastos[Valor],"*"&amp;$B52&amp;"*",TabelaGastos[Categoria],"&lt;="&amp;CF$1&amp;"",TabelaGastos[Subcategoria],"&gt;="&amp;CF$1&amp;"")</f>
        <v>0</v>
      </c>
      <c r="CH52" s="109">
        <f>SUMIFS(TabelaGastos[Categoria],TabelaGastos[Mês de Compra],"*"&amp;$B52&amp;"*",TabelaGastos[Subcategoria],"&lt;="&amp;CG$1&amp;"",TabelaGastos[Entrada],"&gt;="&amp;CG$1&amp;"")</f>
        <v>0</v>
      </c>
      <c r="CI52" s="108">
        <f t="shared" si="37"/>
        <v>0</v>
      </c>
      <c r="CJ52" s="108">
        <f t="shared" si="38"/>
        <v>0</v>
      </c>
    </row>
    <row r="53" spans="2:104" outlineLevel="1" x14ac:dyDescent="0.3">
      <c r="B53" s="108" t="s">
        <v>61</v>
      </c>
      <c r="C53" s="79"/>
      <c r="D53" s="56">
        <f t="shared" si="39"/>
        <v>0</v>
      </c>
      <c r="E53" s="109">
        <f>SUMIFS(TabelaGastos[Valor],TabelaGastos[Subcategoria],"*"&amp;$B53&amp;"*",TabelaGastos[Mês de Compra],"&lt;="&amp;D$1&amp;"",TabelaGastos[Mês Final],"&gt;="&amp;D$1&amp;"",TabelaGastos[Semana],"="&amp;E$40&amp;"")</f>
        <v>0</v>
      </c>
      <c r="F53" s="109">
        <f>SUMIFS(TabelaGastos[Valor],TabelaGastos[Subcategoria],"*"&amp;$B53&amp;"*",TabelaGastos[Mês de Compra],"&lt;="&amp;E$1&amp;"",TabelaGastos[Mês Final],"&gt;="&amp;E$1&amp;"",TabelaGastos[Semana],"="&amp;F$40&amp;"")</f>
        <v>0</v>
      </c>
      <c r="G53" s="109">
        <f>SUMIFS(TabelaGastos[Valor],TabelaGastos[Subcategoria],"*"&amp;$B53&amp;"*",TabelaGastos[Mês de Compra],"&lt;="&amp;F$1&amp;"",TabelaGastos[Mês Final],"&gt;="&amp;F$1&amp;"",TabelaGastos[Semana],"="&amp;G$40&amp;"")</f>
        <v>0</v>
      </c>
      <c r="H53" s="109">
        <f>SUMIFS(TabelaGastos[Valor],TabelaGastos[Subcategoria],"*"&amp;$B53&amp;"*",TabelaGastos[Mês de Compra],"&lt;="&amp;G$1&amp;"",TabelaGastos[Mês Final],"&gt;="&amp;G$1&amp;"",TabelaGastos[Semana],"="&amp;H$40&amp;"")</f>
        <v>0</v>
      </c>
      <c r="I53" s="109">
        <f>SUMIFS(TabelaGastos[Valor],TabelaGastos[Subcategoria],"*"&amp;$B53&amp;"*",TabelaGastos[Mês de Compra],"&lt;="&amp;H$1&amp;"",TabelaGastos[Mês Final],"&gt;="&amp;H$1&amp;"",TabelaGastos[Semana],"="&amp;I$40&amp;"")</f>
        <v>0</v>
      </c>
      <c r="J53" s="79"/>
      <c r="K53" s="56">
        <f t="shared" si="40"/>
        <v>0</v>
      </c>
      <c r="L53" s="109">
        <f>SUMIFS(TabelaGastos[Valor],TabelaGastos[Subcategoria],"*"&amp;$B53&amp;"*",TabelaGastos[Mês de Compra],"&lt;="&amp;K$1&amp;"",TabelaGastos[Mês Final],"&gt;="&amp;K$1&amp;"",TabelaGastos[Semana],"="&amp;L$40&amp;"")</f>
        <v>0</v>
      </c>
      <c r="M53" s="109">
        <f>SUMIFS(TabelaGastos[Valor],TabelaGastos[Subcategoria],"*"&amp;$B53&amp;"*",TabelaGastos[Mês de Compra],"&lt;="&amp;L$1&amp;"",TabelaGastos[Mês Final],"&gt;="&amp;L$1&amp;"",TabelaGastos[Semana],"="&amp;M$40&amp;"")</f>
        <v>0</v>
      </c>
      <c r="N53" s="109">
        <f>SUMIFS(TabelaGastos[Valor],TabelaGastos[Subcategoria],"*"&amp;$B53&amp;"*",TabelaGastos[Mês de Compra],"&lt;="&amp;M$1&amp;"",TabelaGastos[Mês Final],"&gt;="&amp;M$1&amp;"",TabelaGastos[Semana],"="&amp;N$40&amp;"")</f>
        <v>0</v>
      </c>
      <c r="O53" s="109">
        <f>SUMIFS(TabelaGastos[Valor],TabelaGastos[Subcategoria],"*"&amp;$B53&amp;"*",TabelaGastos[Mês de Compra],"&lt;="&amp;N$1&amp;"",TabelaGastos[Mês Final],"&gt;="&amp;N$1&amp;"",TabelaGastos[Semana],"="&amp;O$40&amp;"")</f>
        <v>0</v>
      </c>
      <c r="P53" s="109">
        <f>SUMIFS(TabelaGastos[Valor],TabelaGastos[Subcategoria],"*"&amp;$B53&amp;"*",TabelaGastos[Mês de Compra],"&lt;="&amp;O$1&amp;"",TabelaGastos[Mês Final],"&gt;="&amp;O$1&amp;"",TabelaGastos[Semana],"="&amp;P$40&amp;"")</f>
        <v>0</v>
      </c>
      <c r="Q53" s="79"/>
      <c r="R53" s="56">
        <f t="shared" si="41"/>
        <v>0</v>
      </c>
      <c r="S53" s="109">
        <f>SUMIFS(TabelaGastos[Valor],TabelaGastos[Subcategoria],"*"&amp;$B53&amp;"*",TabelaGastos[Mês de Compra],"&lt;="&amp;R$1&amp;"",TabelaGastos[Mês Final],"&gt;="&amp;R$1&amp;"",TabelaGastos[Semana],"="&amp;S$40&amp;"")</f>
        <v>0</v>
      </c>
      <c r="T53" s="109">
        <f>SUMIFS(TabelaGastos[Valor],TabelaGastos[Subcategoria],"*"&amp;$B53&amp;"*",TabelaGastos[Mês de Compra],"&lt;="&amp;S$1&amp;"",TabelaGastos[Mês Final],"&gt;="&amp;S$1&amp;"",TabelaGastos[Semana],"="&amp;T$40&amp;"")</f>
        <v>0</v>
      </c>
      <c r="U53" s="109">
        <f>SUMIFS(TabelaGastos[Valor],TabelaGastos[Subcategoria],"*"&amp;$B53&amp;"*",TabelaGastos[Mês de Compra],"&lt;="&amp;T$1&amp;"",TabelaGastos[Mês Final],"&gt;="&amp;T$1&amp;"",TabelaGastos[Semana],"="&amp;U$40&amp;"")</f>
        <v>0</v>
      </c>
      <c r="V53" s="109">
        <f>SUMIFS(TabelaGastos[Valor],TabelaGastos[Subcategoria],"*"&amp;$B53&amp;"*",TabelaGastos[Mês de Compra],"&lt;="&amp;U$1&amp;"",TabelaGastos[Mês Final],"&gt;="&amp;U$1&amp;"",TabelaGastos[Semana],"="&amp;V$40&amp;"")</f>
        <v>0</v>
      </c>
      <c r="W53" s="109">
        <f>SUMIFS(TabelaGastos[Valor],TabelaGastos[Subcategoria],"*"&amp;$B53&amp;"*",TabelaGastos[Mês de Compra],"&lt;="&amp;V$1&amp;"",TabelaGastos[Mês Final],"&gt;="&amp;V$1&amp;"",TabelaGastos[Semana],"="&amp;W$40&amp;"")</f>
        <v>0</v>
      </c>
      <c r="X53" s="79"/>
      <c r="Y53" s="56">
        <f t="shared" si="42"/>
        <v>0</v>
      </c>
      <c r="Z53" s="109">
        <f>SUMIFS(TabelaGastos[Valor],TabelaGastos[Subcategoria],"*"&amp;$B53&amp;"*",TabelaGastos[Mês de Compra],"&lt;="&amp;Y$1&amp;"",TabelaGastos[Mês Final],"&gt;="&amp;Y$1&amp;"")</f>
        <v>0</v>
      </c>
      <c r="AA53" s="109">
        <f>SUMIFS(TabelaGastos[Mês de Compra],TabelaGastos[Entrada],"*"&amp;$B53&amp;"*",TabelaGastos[Mês Final],"&lt;="&amp;Z$1&amp;"",TabelaGastos[Semana],"&gt;="&amp;Z$1&amp;"")</f>
        <v>0</v>
      </c>
      <c r="AB53" s="109">
        <f>SUMIFS(TabelaGastos[Mês Final],TabelaGastos[Método de Pagamento],"*"&amp;$B53&amp;"*",TabelaGastos[Semana],"&lt;="&amp;AA$1&amp;"",TabelaGastos[Categoria],"&gt;="&amp;AA$1&amp;"")</f>
        <v>0</v>
      </c>
      <c r="AC53" s="109">
        <f>SUMIFS(TabelaGastos[Semana],TabelaGastos[Valor],"*"&amp;$B53&amp;"*",TabelaGastos[Categoria],"&lt;="&amp;AB$1&amp;"",TabelaGastos[Subcategoria],"&gt;="&amp;AB$1&amp;"")</f>
        <v>0</v>
      </c>
      <c r="AD53" s="109">
        <f>SUMIFS(TabelaGastos[Categoria],TabelaGastos[Mês de Compra],"*"&amp;$B53&amp;"*",TabelaGastos[Subcategoria],"&lt;="&amp;AC$1&amp;"",TabelaGastos[Entrada],"&gt;="&amp;AC$1&amp;"")</f>
        <v>0</v>
      </c>
      <c r="AE53" s="79"/>
      <c r="AF53" s="56">
        <f t="shared" si="43"/>
        <v>0</v>
      </c>
      <c r="AG53" s="109">
        <f>SUMIFS(TabelaGastos[Valor],TabelaGastos[Subcategoria],"*"&amp;$B53&amp;"*",TabelaGastos[Mês de Compra],"&lt;="&amp;AF$1&amp;"",TabelaGastos[Mês Final],"&gt;="&amp;AF$1&amp;"",TabelaGastos[Semana],"="&amp;AG$40&amp;"")</f>
        <v>0</v>
      </c>
      <c r="AH53" s="109">
        <f>SUMIFS(TabelaGastos[Valor],TabelaGastos[Subcategoria],"*"&amp;$B53&amp;"*",TabelaGastos[Mês de Compra],"&lt;="&amp;AG$1&amp;"",TabelaGastos[Mês Final],"&gt;="&amp;AG$1&amp;"",TabelaGastos[Semana],"="&amp;AH$40&amp;"")</f>
        <v>0</v>
      </c>
      <c r="AI53" s="109">
        <f>SUMIFS(TabelaGastos[Valor],TabelaGastos[Subcategoria],"*"&amp;$B53&amp;"*",TabelaGastos[Mês de Compra],"&lt;="&amp;AH$1&amp;"",TabelaGastos[Mês Final],"&gt;="&amp;AH$1&amp;"",TabelaGastos[Semana],"="&amp;AI$40&amp;"")</f>
        <v>0</v>
      </c>
      <c r="AJ53" s="109">
        <f>SUMIFS(TabelaGastos[Valor],TabelaGastos[Subcategoria],"*"&amp;$B53&amp;"*",TabelaGastos[Mês de Compra],"&lt;="&amp;AI$1&amp;"",TabelaGastos[Mês Final],"&gt;="&amp;AI$1&amp;"",TabelaGastos[Semana],"="&amp;AJ$40&amp;"")</f>
        <v>0</v>
      </c>
      <c r="AK53" s="109">
        <f>SUMIFS(TabelaGastos[Valor],TabelaGastos[Subcategoria],"*"&amp;$B53&amp;"*",TabelaGastos[Mês de Compra],"&lt;="&amp;AJ$1&amp;"",TabelaGastos[Mês Final],"&gt;="&amp;AJ$1&amp;"",TabelaGastos[Semana],"="&amp;AK$40&amp;"")</f>
        <v>0</v>
      </c>
      <c r="AL53" s="79"/>
      <c r="AM53" s="56">
        <f t="shared" si="44"/>
        <v>0</v>
      </c>
      <c r="AN53" s="109">
        <f>SUMIFS(TabelaGastos[Valor],TabelaGastos[Subcategoria],"*"&amp;$B53&amp;"*",TabelaGastos[Mês de Compra],"&lt;="&amp;AM$1&amp;"",TabelaGastos[Mês Final],"&gt;="&amp;AM$1&amp;"",TabelaGastos[Semana],"="&amp;AN$40&amp;"")</f>
        <v>0</v>
      </c>
      <c r="AO53" s="109">
        <f>SUMIFS(TabelaGastos[Valor],TabelaGastos[Subcategoria],"*"&amp;$B53&amp;"*",TabelaGastos[Mês de Compra],"&lt;="&amp;AN$1&amp;"",TabelaGastos[Mês Final],"&gt;="&amp;AN$1&amp;"",TabelaGastos[Semana],"="&amp;AO$40&amp;"")</f>
        <v>0</v>
      </c>
      <c r="AP53" s="109">
        <f>SUMIFS(TabelaGastos[Valor],TabelaGastos[Subcategoria],"*"&amp;$B53&amp;"*",TabelaGastos[Mês de Compra],"&lt;="&amp;AO$1&amp;"",TabelaGastos[Mês Final],"&gt;="&amp;AO$1&amp;"",TabelaGastos[Semana],"="&amp;AP$40&amp;"")</f>
        <v>0</v>
      </c>
      <c r="AQ53" s="109">
        <f>SUMIFS(TabelaGastos[Valor],TabelaGastos[Subcategoria],"*"&amp;$B53&amp;"*",TabelaGastos[Mês de Compra],"&lt;="&amp;AP$1&amp;"",TabelaGastos[Mês Final],"&gt;="&amp;AP$1&amp;"",TabelaGastos[Semana],"="&amp;AQ$40&amp;"")</f>
        <v>0</v>
      </c>
      <c r="AR53" s="109">
        <f>SUMIFS(TabelaGastos[Valor],TabelaGastos[Subcategoria],"*"&amp;$B53&amp;"*",TabelaGastos[Mês de Compra],"&lt;="&amp;AQ$1&amp;"",TabelaGastos[Mês Final],"&gt;="&amp;AQ$1&amp;"",TabelaGastos[Semana],"="&amp;AR$40&amp;"")</f>
        <v>0</v>
      </c>
      <c r="AS53" s="79"/>
      <c r="AT53" s="56">
        <f t="shared" si="45"/>
        <v>0</v>
      </c>
      <c r="AU53" s="109">
        <f>SUMIFS(TabelaGastos[Valor],TabelaGastos[Subcategoria],"*"&amp;$B53&amp;"*",TabelaGastos[Mês de Compra],"&lt;="&amp;AT$1&amp;"",TabelaGastos[Mês Final],"&gt;="&amp;AT$1&amp;"",TabelaGastos[Semana],"="&amp;AU$40&amp;"")</f>
        <v>0</v>
      </c>
      <c r="AV53" s="109">
        <f>SUMIFS(TabelaGastos[Valor],TabelaGastos[Subcategoria],"*"&amp;$B53&amp;"*",TabelaGastos[Mês de Compra],"&lt;="&amp;AU$1&amp;"",TabelaGastos[Mês Final],"&gt;="&amp;AU$1&amp;"",TabelaGastos[Semana],"="&amp;AV$40&amp;"")</f>
        <v>0</v>
      </c>
      <c r="AW53" s="109">
        <f>SUMIFS(TabelaGastos[Valor],TabelaGastos[Subcategoria],"*"&amp;$B53&amp;"*",TabelaGastos[Mês de Compra],"&lt;="&amp;AV$1&amp;"",TabelaGastos[Mês Final],"&gt;="&amp;AV$1&amp;"",TabelaGastos[Semana],"="&amp;AW$40&amp;"")</f>
        <v>0</v>
      </c>
      <c r="AX53" s="109">
        <f>SUMIFS(TabelaGastos[Valor],TabelaGastos[Subcategoria],"*"&amp;$B53&amp;"*",TabelaGastos[Mês de Compra],"&lt;="&amp;AW$1&amp;"",TabelaGastos[Mês Final],"&gt;="&amp;AW$1&amp;"",TabelaGastos[Semana],"="&amp;AX$40&amp;"")</f>
        <v>0</v>
      </c>
      <c r="AY53" s="109">
        <f>SUMIFS(TabelaGastos[Valor],TabelaGastos[Subcategoria],"*"&amp;$B53&amp;"*",TabelaGastos[Mês de Compra],"&lt;="&amp;AX$1&amp;"",TabelaGastos[Mês Final],"&gt;="&amp;AX$1&amp;"",TabelaGastos[Semana],"="&amp;AY$40&amp;"")</f>
        <v>0</v>
      </c>
      <c r="AZ53" s="79"/>
      <c r="BA53" s="56">
        <f t="shared" si="46"/>
        <v>0</v>
      </c>
      <c r="BB53" s="109">
        <f>SUMIFS(TabelaGastos[Valor],TabelaGastos[Subcategoria],"*"&amp;$B53&amp;"*",TabelaGastos[Mês de Compra],"&lt;="&amp;BA$1&amp;"",TabelaGastos[Mês Final],"&gt;="&amp;BA$1&amp;"")</f>
        <v>0</v>
      </c>
      <c r="BC53" s="109">
        <f>SUMIFS(TabelaGastos[Mês de Compra],TabelaGastos[Entrada],"*"&amp;$B53&amp;"*",TabelaGastos[Mês Final],"&lt;="&amp;BB$1&amp;"",TabelaGastos[Semana],"&gt;="&amp;BB$1&amp;"")</f>
        <v>0</v>
      </c>
      <c r="BD53" s="109">
        <f>SUMIFS(TabelaGastos[Mês Final],TabelaGastos[Método de Pagamento],"*"&amp;$B53&amp;"*",TabelaGastos[Semana],"&lt;="&amp;BC$1&amp;"",TabelaGastos[Categoria],"&gt;="&amp;BC$1&amp;"")</f>
        <v>0</v>
      </c>
      <c r="BE53" s="109">
        <f>SUMIFS(TabelaGastos[Semana],TabelaGastos[Valor],"*"&amp;$B53&amp;"*",TabelaGastos[Categoria],"&lt;="&amp;BD$1&amp;"",TabelaGastos[Subcategoria],"&gt;="&amp;BD$1&amp;"")</f>
        <v>0</v>
      </c>
      <c r="BF53" s="109">
        <f>SUMIFS(TabelaGastos[Categoria],TabelaGastos[Mês de Compra],"*"&amp;$B53&amp;"*",TabelaGastos[Subcategoria],"&lt;="&amp;BE$1&amp;"",TabelaGastos[Entrada],"&gt;="&amp;BE$1&amp;"")</f>
        <v>0</v>
      </c>
      <c r="BG53" s="79"/>
      <c r="BH53" s="56">
        <f t="shared" si="47"/>
        <v>0</v>
      </c>
      <c r="BI53" s="109">
        <f>SUMIFS(TabelaGastos[Valor],TabelaGastos[Subcategoria],"*"&amp;$B53&amp;"*",TabelaGastos[Mês de Compra],"&lt;="&amp;BH$1&amp;"",TabelaGastos[Mês Final],"&gt;="&amp;BH$1&amp;"",TabelaGastos[Semana],"="&amp;BI$40&amp;"")</f>
        <v>0</v>
      </c>
      <c r="BJ53" s="109">
        <f>SUMIFS(TabelaGastos[Valor],TabelaGastos[Subcategoria],"*"&amp;$B53&amp;"*",TabelaGastos[Mês de Compra],"&lt;="&amp;BI$1&amp;"",TabelaGastos[Mês Final],"&gt;="&amp;BI$1&amp;"",TabelaGastos[Semana],"="&amp;BJ$40&amp;"")</f>
        <v>0</v>
      </c>
      <c r="BK53" s="109">
        <f>SUMIFS(TabelaGastos[Valor],TabelaGastos[Subcategoria],"*"&amp;$B53&amp;"*",TabelaGastos[Mês de Compra],"&lt;="&amp;BJ$1&amp;"",TabelaGastos[Mês Final],"&gt;="&amp;BJ$1&amp;"",TabelaGastos[Semana],"="&amp;BK$40&amp;"")</f>
        <v>0</v>
      </c>
      <c r="BL53" s="109">
        <f>SUMIFS(TabelaGastos[Valor],TabelaGastos[Subcategoria],"*"&amp;$B53&amp;"*",TabelaGastos[Mês de Compra],"&lt;="&amp;BK$1&amp;"",TabelaGastos[Mês Final],"&gt;="&amp;BK$1&amp;"",TabelaGastos[Semana],"="&amp;BL$40&amp;"")</f>
        <v>0</v>
      </c>
      <c r="BM53" s="109">
        <f>SUMIFS(TabelaGastos[Valor],TabelaGastos[Subcategoria],"*"&amp;$B53&amp;"*",TabelaGastos[Mês de Compra],"&lt;="&amp;BL$1&amp;"",TabelaGastos[Mês Final],"&gt;="&amp;BL$1&amp;"",TabelaGastos[Semana],"="&amp;BM$40&amp;"")</f>
        <v>0</v>
      </c>
      <c r="BN53" s="79"/>
      <c r="BO53" s="56">
        <f t="shared" si="48"/>
        <v>0</v>
      </c>
      <c r="BP53" s="109">
        <f>SUMIFS(TabelaGastos[Valor],TabelaGastos[Subcategoria],"*"&amp;$B53&amp;"*",TabelaGastos[Mês de Compra],"&lt;="&amp;BO$1&amp;"",TabelaGastos[Mês Final],"&gt;="&amp;BO$1&amp;"",TabelaGastos[Semana],"="&amp;BP$40&amp;"")</f>
        <v>0</v>
      </c>
      <c r="BQ53" s="109">
        <f>SUMIFS(TabelaGastos[Valor],TabelaGastos[Subcategoria],"*"&amp;$B53&amp;"*",TabelaGastos[Mês de Compra],"&lt;="&amp;BP$1&amp;"",TabelaGastos[Mês Final],"&gt;="&amp;BP$1&amp;"",TabelaGastos[Semana],"="&amp;BQ$40&amp;"")</f>
        <v>0</v>
      </c>
      <c r="BR53" s="109">
        <f>SUMIFS(TabelaGastos[Valor],TabelaGastos[Subcategoria],"*"&amp;$B53&amp;"*",TabelaGastos[Mês de Compra],"&lt;="&amp;BQ$1&amp;"",TabelaGastos[Mês Final],"&gt;="&amp;BQ$1&amp;"",TabelaGastos[Semana],"="&amp;BR$40&amp;"")</f>
        <v>0</v>
      </c>
      <c r="BS53" s="109">
        <f>SUMIFS(TabelaGastos[Valor],TabelaGastos[Subcategoria],"*"&amp;$B53&amp;"*",TabelaGastos[Mês de Compra],"&lt;="&amp;BR$1&amp;"",TabelaGastos[Mês Final],"&gt;="&amp;BR$1&amp;"",TabelaGastos[Semana],"="&amp;BS$40&amp;"")</f>
        <v>0</v>
      </c>
      <c r="BT53" s="109">
        <f>SUMIFS(TabelaGastos[Valor],TabelaGastos[Subcategoria],"*"&amp;$B53&amp;"*",TabelaGastos[Mês de Compra],"&lt;="&amp;BS$1&amp;"",TabelaGastos[Mês Final],"&gt;="&amp;BS$1&amp;"",TabelaGastos[Semana],"="&amp;BT$40&amp;"")</f>
        <v>0</v>
      </c>
      <c r="BU53" s="79"/>
      <c r="BV53" s="56">
        <f t="shared" si="49"/>
        <v>0</v>
      </c>
      <c r="BW53" s="109">
        <f>SUMIFS(TabelaGastos[Valor],TabelaGastos[Subcategoria],"*"&amp;$B53&amp;"*",TabelaGastos[Mês de Compra],"&lt;="&amp;BV$1&amp;"",TabelaGastos[Mês Final],"&gt;="&amp;BV$1&amp;"",TabelaGastos[Semana],"="&amp;BW$40&amp;"")</f>
        <v>0</v>
      </c>
      <c r="BX53" s="109">
        <f>SUMIFS(TabelaGastos[Valor],TabelaGastos[Subcategoria],"*"&amp;$B53&amp;"*",TabelaGastos[Mês de Compra],"&lt;="&amp;BW$1&amp;"",TabelaGastos[Mês Final],"&gt;="&amp;BW$1&amp;"",TabelaGastos[Semana],"="&amp;BX$40&amp;"")</f>
        <v>0</v>
      </c>
      <c r="BY53" s="109">
        <f>SUMIFS(TabelaGastos[Valor],TabelaGastos[Subcategoria],"*"&amp;$B53&amp;"*",TabelaGastos[Mês de Compra],"&lt;="&amp;BX$1&amp;"",TabelaGastos[Mês Final],"&gt;="&amp;BX$1&amp;"",TabelaGastos[Semana],"="&amp;BY$40&amp;"")</f>
        <v>0</v>
      </c>
      <c r="BZ53" s="109">
        <f>SUMIFS(TabelaGastos[Valor],TabelaGastos[Subcategoria],"*"&amp;$B53&amp;"*",TabelaGastos[Mês de Compra],"&lt;="&amp;BY$1&amp;"",TabelaGastos[Mês Final],"&gt;="&amp;BY$1&amp;"",TabelaGastos[Semana],"="&amp;BZ$40&amp;"")</f>
        <v>0</v>
      </c>
      <c r="CA53" s="109">
        <f>SUMIFS(TabelaGastos[Valor],TabelaGastos[Subcategoria],"*"&amp;$B53&amp;"*",TabelaGastos[Mês de Compra],"&lt;="&amp;BZ$1&amp;"",TabelaGastos[Mês Final],"&gt;="&amp;BZ$1&amp;"",TabelaGastos[Semana],"="&amp;CA$40&amp;"")</f>
        <v>0</v>
      </c>
      <c r="CB53" s="79"/>
      <c r="CC53" s="56">
        <f t="shared" si="50"/>
        <v>0</v>
      </c>
      <c r="CD53" s="109">
        <f>SUMIFS(TabelaGastos[Valor],TabelaGastos[Subcategoria],"*"&amp;$B53&amp;"*",TabelaGastos[Mês de Compra],"&lt;="&amp;CC$1&amp;"",TabelaGastos[Mês Final],"&gt;="&amp;CC$1&amp;"")</f>
        <v>0</v>
      </c>
      <c r="CE53" s="109">
        <f>SUMIFS(TabelaGastos[Mês de Compra],TabelaGastos[Entrada],"*"&amp;$B53&amp;"*",TabelaGastos[Mês Final],"&lt;="&amp;CD$1&amp;"",TabelaGastos[Semana],"&gt;="&amp;CD$1&amp;"")</f>
        <v>0</v>
      </c>
      <c r="CF53" s="109">
        <f>SUMIFS(TabelaGastos[Mês Final],TabelaGastos[Método de Pagamento],"*"&amp;$B53&amp;"*",TabelaGastos[Semana],"&lt;="&amp;CE$1&amp;"",TabelaGastos[Categoria],"&gt;="&amp;CE$1&amp;"")</f>
        <v>0</v>
      </c>
      <c r="CG53" s="109">
        <f>SUMIFS(TabelaGastos[Semana],TabelaGastos[Valor],"*"&amp;$B53&amp;"*",TabelaGastos[Categoria],"&lt;="&amp;CF$1&amp;"",TabelaGastos[Subcategoria],"&gt;="&amp;CF$1&amp;"")</f>
        <v>0</v>
      </c>
      <c r="CH53" s="109">
        <f>SUMIFS(TabelaGastos[Categoria],TabelaGastos[Mês de Compra],"*"&amp;$B53&amp;"*",TabelaGastos[Subcategoria],"&lt;="&amp;CG$1&amp;"",TabelaGastos[Entrada],"&gt;="&amp;CG$1&amp;"")</f>
        <v>0</v>
      </c>
      <c r="CI53" s="108">
        <f t="shared" si="37"/>
        <v>0</v>
      </c>
      <c r="CJ53" s="108">
        <f t="shared" si="38"/>
        <v>0</v>
      </c>
    </row>
    <row r="54" spans="2:104" ht="15" outlineLevel="1" thickBot="1" x14ac:dyDescent="0.35">
      <c r="B54" s="108" t="s">
        <v>62</v>
      </c>
      <c r="C54" s="79"/>
      <c r="D54" s="56">
        <f t="shared" si="39"/>
        <v>0</v>
      </c>
      <c r="E54" s="109">
        <f>SUMIFS(TabelaGastos[Valor],TabelaGastos[Subcategoria],"*"&amp;$B54&amp;"*",TabelaGastos[Mês de Compra],"&lt;="&amp;D$1&amp;"",TabelaGastos[Mês Final],"&gt;="&amp;D$1&amp;"",TabelaGastos[Semana],"="&amp;E$40&amp;"")</f>
        <v>0</v>
      </c>
      <c r="F54" s="109">
        <f>SUMIFS(TabelaGastos[Valor],TabelaGastos[Subcategoria],"*"&amp;$B54&amp;"*",TabelaGastos[Mês de Compra],"&lt;="&amp;E$1&amp;"",TabelaGastos[Mês Final],"&gt;="&amp;E$1&amp;"",TabelaGastos[Semana],"="&amp;F$40&amp;"")</f>
        <v>0</v>
      </c>
      <c r="G54" s="109">
        <f>SUMIFS(TabelaGastos[Valor],TabelaGastos[Subcategoria],"*"&amp;$B54&amp;"*",TabelaGastos[Mês de Compra],"&lt;="&amp;F$1&amp;"",TabelaGastos[Mês Final],"&gt;="&amp;F$1&amp;"",TabelaGastos[Semana],"="&amp;G$40&amp;"")</f>
        <v>0</v>
      </c>
      <c r="H54" s="109">
        <f>SUMIFS(TabelaGastos[Valor],TabelaGastos[Subcategoria],"*"&amp;$B54&amp;"*",TabelaGastos[Mês de Compra],"&lt;="&amp;G$1&amp;"",TabelaGastos[Mês Final],"&gt;="&amp;G$1&amp;"",TabelaGastos[Semana],"="&amp;H$40&amp;"")</f>
        <v>0</v>
      </c>
      <c r="I54" s="109">
        <f>SUMIFS(TabelaGastos[Valor],TabelaGastos[Subcategoria],"*"&amp;$B54&amp;"*",TabelaGastos[Mês de Compra],"&lt;="&amp;H$1&amp;"",TabelaGastos[Mês Final],"&gt;="&amp;H$1&amp;"",TabelaGastos[Semana],"="&amp;I$40&amp;"")</f>
        <v>0</v>
      </c>
      <c r="J54" s="79"/>
      <c r="K54" s="56">
        <f t="shared" si="40"/>
        <v>0</v>
      </c>
      <c r="L54" s="109">
        <f>SUMIFS(TabelaGastos[Valor],TabelaGastos[Subcategoria],"*"&amp;$B54&amp;"*",TabelaGastos[Mês de Compra],"&lt;="&amp;K$1&amp;"",TabelaGastos[Mês Final],"&gt;="&amp;K$1&amp;"",TabelaGastos[Semana],"="&amp;L$40&amp;"")</f>
        <v>0</v>
      </c>
      <c r="M54" s="109">
        <f>SUMIFS(TabelaGastos[Valor],TabelaGastos[Subcategoria],"*"&amp;$B54&amp;"*",TabelaGastos[Mês de Compra],"&lt;="&amp;L$1&amp;"",TabelaGastos[Mês Final],"&gt;="&amp;L$1&amp;"",TabelaGastos[Semana],"="&amp;M$40&amp;"")</f>
        <v>0</v>
      </c>
      <c r="N54" s="109">
        <f>SUMIFS(TabelaGastos[Valor],TabelaGastos[Subcategoria],"*"&amp;$B54&amp;"*",TabelaGastos[Mês de Compra],"&lt;="&amp;M$1&amp;"",TabelaGastos[Mês Final],"&gt;="&amp;M$1&amp;"",TabelaGastos[Semana],"="&amp;N$40&amp;"")</f>
        <v>0</v>
      </c>
      <c r="O54" s="109">
        <f>SUMIFS(TabelaGastos[Valor],TabelaGastos[Subcategoria],"*"&amp;$B54&amp;"*",TabelaGastos[Mês de Compra],"&lt;="&amp;N$1&amp;"",TabelaGastos[Mês Final],"&gt;="&amp;N$1&amp;"",TabelaGastos[Semana],"="&amp;O$40&amp;"")</f>
        <v>0</v>
      </c>
      <c r="P54" s="109">
        <f>SUMIFS(TabelaGastos[Valor],TabelaGastos[Subcategoria],"*"&amp;$B54&amp;"*",TabelaGastos[Mês de Compra],"&lt;="&amp;O$1&amp;"",TabelaGastos[Mês Final],"&gt;="&amp;O$1&amp;"",TabelaGastos[Semana],"="&amp;P$40&amp;"")</f>
        <v>0</v>
      </c>
      <c r="Q54" s="79"/>
      <c r="R54" s="56">
        <f t="shared" si="41"/>
        <v>0</v>
      </c>
      <c r="S54" s="109">
        <f>SUMIFS(TabelaGastos[Valor],TabelaGastos[Subcategoria],"*"&amp;$B54&amp;"*",TabelaGastos[Mês de Compra],"&lt;="&amp;R$1&amp;"",TabelaGastos[Mês Final],"&gt;="&amp;R$1&amp;"",TabelaGastos[Semana],"="&amp;S$40&amp;"")</f>
        <v>0</v>
      </c>
      <c r="T54" s="109">
        <f>SUMIFS(TabelaGastos[Valor],TabelaGastos[Subcategoria],"*"&amp;$B54&amp;"*",TabelaGastos[Mês de Compra],"&lt;="&amp;S$1&amp;"",TabelaGastos[Mês Final],"&gt;="&amp;S$1&amp;"",TabelaGastos[Semana],"="&amp;T$40&amp;"")</f>
        <v>0</v>
      </c>
      <c r="U54" s="109">
        <f>SUMIFS(TabelaGastos[Valor],TabelaGastos[Subcategoria],"*"&amp;$B54&amp;"*",TabelaGastos[Mês de Compra],"&lt;="&amp;T$1&amp;"",TabelaGastos[Mês Final],"&gt;="&amp;T$1&amp;"",TabelaGastos[Semana],"="&amp;U$40&amp;"")</f>
        <v>0</v>
      </c>
      <c r="V54" s="109">
        <f>SUMIFS(TabelaGastos[Valor],TabelaGastos[Subcategoria],"*"&amp;$B54&amp;"*",TabelaGastos[Mês de Compra],"&lt;="&amp;U$1&amp;"",TabelaGastos[Mês Final],"&gt;="&amp;U$1&amp;"",TabelaGastos[Semana],"="&amp;V$40&amp;"")</f>
        <v>0</v>
      </c>
      <c r="W54" s="109">
        <f>SUMIFS(TabelaGastos[Valor],TabelaGastos[Subcategoria],"*"&amp;$B54&amp;"*",TabelaGastos[Mês de Compra],"&lt;="&amp;V$1&amp;"",TabelaGastos[Mês Final],"&gt;="&amp;V$1&amp;"",TabelaGastos[Semana],"="&amp;W$40&amp;"")</f>
        <v>0</v>
      </c>
      <c r="X54" s="79"/>
      <c r="Y54" s="56">
        <f t="shared" si="42"/>
        <v>0</v>
      </c>
      <c r="Z54" s="109">
        <f>SUMIFS(TabelaGastos[Valor],TabelaGastos[Subcategoria],"*"&amp;$B54&amp;"*",TabelaGastos[Mês de Compra],"&lt;="&amp;Y$1&amp;"",TabelaGastos[Mês Final],"&gt;="&amp;Y$1&amp;"")</f>
        <v>0</v>
      </c>
      <c r="AA54" s="109">
        <f>SUMIFS(TabelaGastos[Mês de Compra],TabelaGastos[Entrada],"*"&amp;$B54&amp;"*",TabelaGastos[Mês Final],"&lt;="&amp;Z$1&amp;"",TabelaGastos[Semana],"&gt;="&amp;Z$1&amp;"")</f>
        <v>0</v>
      </c>
      <c r="AB54" s="109">
        <f>SUMIFS(TabelaGastos[Mês Final],TabelaGastos[Método de Pagamento],"*"&amp;$B54&amp;"*",TabelaGastos[Semana],"&lt;="&amp;AA$1&amp;"",TabelaGastos[Categoria],"&gt;="&amp;AA$1&amp;"")</f>
        <v>0</v>
      </c>
      <c r="AC54" s="109">
        <f>SUMIFS(TabelaGastos[Semana],TabelaGastos[Valor],"*"&amp;$B54&amp;"*",TabelaGastos[Categoria],"&lt;="&amp;AB$1&amp;"",TabelaGastos[Subcategoria],"&gt;="&amp;AB$1&amp;"")</f>
        <v>0</v>
      </c>
      <c r="AD54" s="109">
        <f>SUMIFS(TabelaGastos[Categoria],TabelaGastos[Mês de Compra],"*"&amp;$B54&amp;"*",TabelaGastos[Subcategoria],"&lt;="&amp;AC$1&amp;"",TabelaGastos[Entrada],"&gt;="&amp;AC$1&amp;"")</f>
        <v>0</v>
      </c>
      <c r="AE54" s="79"/>
      <c r="AF54" s="56">
        <f t="shared" si="43"/>
        <v>0</v>
      </c>
      <c r="AG54" s="109">
        <f>SUMIFS(TabelaGastos[Valor],TabelaGastos[Subcategoria],"*"&amp;$B54&amp;"*",TabelaGastos[Mês de Compra],"&lt;="&amp;AF$1&amp;"",TabelaGastos[Mês Final],"&gt;="&amp;AF$1&amp;"",TabelaGastos[Semana],"="&amp;AG$40&amp;"")</f>
        <v>0</v>
      </c>
      <c r="AH54" s="109">
        <f>SUMIFS(TabelaGastos[Valor],TabelaGastos[Subcategoria],"*"&amp;$B54&amp;"*",TabelaGastos[Mês de Compra],"&lt;="&amp;AG$1&amp;"",TabelaGastos[Mês Final],"&gt;="&amp;AG$1&amp;"",TabelaGastos[Semana],"="&amp;AH$40&amp;"")</f>
        <v>0</v>
      </c>
      <c r="AI54" s="109">
        <f>SUMIFS(TabelaGastos[Valor],TabelaGastos[Subcategoria],"*"&amp;$B54&amp;"*",TabelaGastos[Mês de Compra],"&lt;="&amp;AH$1&amp;"",TabelaGastos[Mês Final],"&gt;="&amp;AH$1&amp;"",TabelaGastos[Semana],"="&amp;AI$40&amp;"")</f>
        <v>0</v>
      </c>
      <c r="AJ54" s="109">
        <f>SUMIFS(TabelaGastos[Valor],TabelaGastos[Subcategoria],"*"&amp;$B54&amp;"*",TabelaGastos[Mês de Compra],"&lt;="&amp;AI$1&amp;"",TabelaGastos[Mês Final],"&gt;="&amp;AI$1&amp;"",TabelaGastos[Semana],"="&amp;AJ$40&amp;"")</f>
        <v>0</v>
      </c>
      <c r="AK54" s="109">
        <f>SUMIFS(TabelaGastos[Valor],TabelaGastos[Subcategoria],"*"&amp;$B54&amp;"*",TabelaGastos[Mês de Compra],"&lt;="&amp;AJ$1&amp;"",TabelaGastos[Mês Final],"&gt;="&amp;AJ$1&amp;"",TabelaGastos[Semana],"="&amp;AK$40&amp;"")</f>
        <v>0</v>
      </c>
      <c r="AL54" s="79"/>
      <c r="AM54" s="56">
        <f t="shared" si="44"/>
        <v>0</v>
      </c>
      <c r="AN54" s="109">
        <f>SUMIFS(TabelaGastos[Valor],TabelaGastos[Subcategoria],"*"&amp;$B54&amp;"*",TabelaGastos[Mês de Compra],"&lt;="&amp;AM$1&amp;"",TabelaGastos[Mês Final],"&gt;="&amp;AM$1&amp;"",TabelaGastos[Semana],"="&amp;AN$40&amp;"")</f>
        <v>0</v>
      </c>
      <c r="AO54" s="109">
        <f>SUMIFS(TabelaGastos[Valor],TabelaGastos[Subcategoria],"*"&amp;$B54&amp;"*",TabelaGastos[Mês de Compra],"&lt;="&amp;AN$1&amp;"",TabelaGastos[Mês Final],"&gt;="&amp;AN$1&amp;"",TabelaGastos[Semana],"="&amp;AO$40&amp;"")</f>
        <v>0</v>
      </c>
      <c r="AP54" s="109">
        <f>SUMIFS(TabelaGastos[Valor],TabelaGastos[Subcategoria],"*"&amp;$B54&amp;"*",TabelaGastos[Mês de Compra],"&lt;="&amp;AO$1&amp;"",TabelaGastos[Mês Final],"&gt;="&amp;AO$1&amp;"",TabelaGastos[Semana],"="&amp;AP$40&amp;"")</f>
        <v>0</v>
      </c>
      <c r="AQ54" s="109">
        <f>SUMIFS(TabelaGastos[Valor],TabelaGastos[Subcategoria],"*"&amp;$B54&amp;"*",TabelaGastos[Mês de Compra],"&lt;="&amp;AP$1&amp;"",TabelaGastos[Mês Final],"&gt;="&amp;AP$1&amp;"",TabelaGastos[Semana],"="&amp;AQ$40&amp;"")</f>
        <v>0</v>
      </c>
      <c r="AR54" s="109">
        <f>SUMIFS(TabelaGastos[Valor],TabelaGastos[Subcategoria],"*"&amp;$B54&amp;"*",TabelaGastos[Mês de Compra],"&lt;="&amp;AQ$1&amp;"",TabelaGastos[Mês Final],"&gt;="&amp;AQ$1&amp;"",TabelaGastos[Semana],"="&amp;AR$40&amp;"")</f>
        <v>0</v>
      </c>
      <c r="AS54" s="79"/>
      <c r="AT54" s="56">
        <f t="shared" si="45"/>
        <v>0</v>
      </c>
      <c r="AU54" s="109">
        <f>SUMIFS(TabelaGastos[Valor],TabelaGastos[Subcategoria],"*"&amp;$B54&amp;"*",TabelaGastos[Mês de Compra],"&lt;="&amp;AT$1&amp;"",TabelaGastos[Mês Final],"&gt;="&amp;AT$1&amp;"",TabelaGastos[Semana],"="&amp;AU$40&amp;"")</f>
        <v>0</v>
      </c>
      <c r="AV54" s="109">
        <f>SUMIFS(TabelaGastos[Valor],TabelaGastos[Subcategoria],"*"&amp;$B54&amp;"*",TabelaGastos[Mês de Compra],"&lt;="&amp;AU$1&amp;"",TabelaGastos[Mês Final],"&gt;="&amp;AU$1&amp;"",TabelaGastos[Semana],"="&amp;AV$40&amp;"")</f>
        <v>0</v>
      </c>
      <c r="AW54" s="109">
        <f>SUMIFS(TabelaGastos[Valor],TabelaGastos[Subcategoria],"*"&amp;$B54&amp;"*",TabelaGastos[Mês de Compra],"&lt;="&amp;AV$1&amp;"",TabelaGastos[Mês Final],"&gt;="&amp;AV$1&amp;"",TabelaGastos[Semana],"="&amp;AW$40&amp;"")</f>
        <v>0</v>
      </c>
      <c r="AX54" s="109">
        <f>SUMIFS(TabelaGastos[Valor],TabelaGastos[Subcategoria],"*"&amp;$B54&amp;"*",TabelaGastos[Mês de Compra],"&lt;="&amp;AW$1&amp;"",TabelaGastos[Mês Final],"&gt;="&amp;AW$1&amp;"",TabelaGastos[Semana],"="&amp;AX$40&amp;"")</f>
        <v>0</v>
      </c>
      <c r="AY54" s="109">
        <f>SUMIFS(TabelaGastos[Valor],TabelaGastos[Subcategoria],"*"&amp;$B54&amp;"*",TabelaGastos[Mês de Compra],"&lt;="&amp;AX$1&amp;"",TabelaGastos[Mês Final],"&gt;="&amp;AX$1&amp;"",TabelaGastos[Semana],"="&amp;AY$40&amp;"")</f>
        <v>0</v>
      </c>
      <c r="AZ54" s="79"/>
      <c r="BA54" s="56">
        <f t="shared" si="46"/>
        <v>0</v>
      </c>
      <c r="BB54" s="109">
        <f>SUMIFS(TabelaGastos[Valor],TabelaGastos[Subcategoria],"*"&amp;$B54&amp;"*",TabelaGastos[Mês de Compra],"&lt;="&amp;BA$1&amp;"",TabelaGastos[Mês Final],"&gt;="&amp;BA$1&amp;"")</f>
        <v>0</v>
      </c>
      <c r="BC54" s="109">
        <f>SUMIFS(TabelaGastos[Mês de Compra],TabelaGastos[Entrada],"*"&amp;$B54&amp;"*",TabelaGastos[Mês Final],"&lt;="&amp;BB$1&amp;"",TabelaGastos[Semana],"&gt;="&amp;BB$1&amp;"")</f>
        <v>0</v>
      </c>
      <c r="BD54" s="109">
        <f>SUMIFS(TabelaGastos[Mês Final],TabelaGastos[Método de Pagamento],"*"&amp;$B54&amp;"*",TabelaGastos[Semana],"&lt;="&amp;BC$1&amp;"",TabelaGastos[Categoria],"&gt;="&amp;BC$1&amp;"")</f>
        <v>0</v>
      </c>
      <c r="BE54" s="109">
        <f>SUMIFS(TabelaGastos[Semana],TabelaGastos[Valor],"*"&amp;$B54&amp;"*",TabelaGastos[Categoria],"&lt;="&amp;BD$1&amp;"",TabelaGastos[Subcategoria],"&gt;="&amp;BD$1&amp;"")</f>
        <v>0</v>
      </c>
      <c r="BF54" s="109">
        <f>SUMIFS(TabelaGastos[Categoria],TabelaGastos[Mês de Compra],"*"&amp;$B54&amp;"*",TabelaGastos[Subcategoria],"&lt;="&amp;BE$1&amp;"",TabelaGastos[Entrada],"&gt;="&amp;BE$1&amp;"")</f>
        <v>0</v>
      </c>
      <c r="BG54" s="79"/>
      <c r="BH54" s="56">
        <f t="shared" si="47"/>
        <v>0</v>
      </c>
      <c r="BI54" s="109">
        <f>SUMIFS(TabelaGastos[Valor],TabelaGastos[Subcategoria],"*"&amp;$B54&amp;"*",TabelaGastos[Mês de Compra],"&lt;="&amp;BH$1&amp;"",TabelaGastos[Mês Final],"&gt;="&amp;BH$1&amp;"",TabelaGastos[Semana],"="&amp;BI$40&amp;"")</f>
        <v>0</v>
      </c>
      <c r="BJ54" s="109">
        <f>SUMIFS(TabelaGastos[Valor],TabelaGastos[Subcategoria],"*"&amp;$B54&amp;"*",TabelaGastos[Mês de Compra],"&lt;="&amp;BI$1&amp;"",TabelaGastos[Mês Final],"&gt;="&amp;BI$1&amp;"",TabelaGastos[Semana],"="&amp;BJ$40&amp;"")</f>
        <v>0</v>
      </c>
      <c r="BK54" s="109">
        <f>SUMIFS(TabelaGastos[Valor],TabelaGastos[Subcategoria],"*"&amp;$B54&amp;"*",TabelaGastos[Mês de Compra],"&lt;="&amp;BJ$1&amp;"",TabelaGastos[Mês Final],"&gt;="&amp;BJ$1&amp;"",TabelaGastos[Semana],"="&amp;BK$40&amp;"")</f>
        <v>0</v>
      </c>
      <c r="BL54" s="109">
        <f>SUMIFS(TabelaGastos[Valor],TabelaGastos[Subcategoria],"*"&amp;$B54&amp;"*",TabelaGastos[Mês de Compra],"&lt;="&amp;BK$1&amp;"",TabelaGastos[Mês Final],"&gt;="&amp;BK$1&amp;"",TabelaGastos[Semana],"="&amp;BL$40&amp;"")</f>
        <v>0</v>
      </c>
      <c r="BM54" s="109">
        <f>SUMIFS(TabelaGastos[Valor],TabelaGastos[Subcategoria],"*"&amp;$B54&amp;"*",TabelaGastos[Mês de Compra],"&lt;="&amp;BL$1&amp;"",TabelaGastos[Mês Final],"&gt;="&amp;BL$1&amp;"",TabelaGastos[Semana],"="&amp;BM$40&amp;"")</f>
        <v>0</v>
      </c>
      <c r="BN54" s="79"/>
      <c r="BO54" s="56">
        <f t="shared" si="48"/>
        <v>0</v>
      </c>
      <c r="BP54" s="109">
        <f>SUMIFS(TabelaGastos[Valor],TabelaGastos[Subcategoria],"*"&amp;$B54&amp;"*",TabelaGastos[Mês de Compra],"&lt;="&amp;BO$1&amp;"",TabelaGastos[Mês Final],"&gt;="&amp;BO$1&amp;"",TabelaGastos[Semana],"="&amp;BP$40&amp;"")</f>
        <v>0</v>
      </c>
      <c r="BQ54" s="109">
        <f>SUMIFS(TabelaGastos[Valor],TabelaGastos[Subcategoria],"*"&amp;$B54&amp;"*",TabelaGastos[Mês de Compra],"&lt;="&amp;BP$1&amp;"",TabelaGastos[Mês Final],"&gt;="&amp;BP$1&amp;"",TabelaGastos[Semana],"="&amp;BQ$40&amp;"")</f>
        <v>0</v>
      </c>
      <c r="BR54" s="109">
        <f>SUMIFS(TabelaGastos[Valor],TabelaGastos[Subcategoria],"*"&amp;$B54&amp;"*",TabelaGastos[Mês de Compra],"&lt;="&amp;BQ$1&amp;"",TabelaGastos[Mês Final],"&gt;="&amp;BQ$1&amp;"",TabelaGastos[Semana],"="&amp;BR$40&amp;"")</f>
        <v>0</v>
      </c>
      <c r="BS54" s="109">
        <f>SUMIFS(TabelaGastos[Valor],TabelaGastos[Subcategoria],"*"&amp;$B54&amp;"*",TabelaGastos[Mês de Compra],"&lt;="&amp;BR$1&amp;"",TabelaGastos[Mês Final],"&gt;="&amp;BR$1&amp;"",TabelaGastos[Semana],"="&amp;BS$40&amp;"")</f>
        <v>0</v>
      </c>
      <c r="BT54" s="109">
        <f>SUMIFS(TabelaGastos[Valor],TabelaGastos[Subcategoria],"*"&amp;$B54&amp;"*",TabelaGastos[Mês de Compra],"&lt;="&amp;BS$1&amp;"",TabelaGastos[Mês Final],"&gt;="&amp;BS$1&amp;"",TabelaGastos[Semana],"="&amp;BT$40&amp;"")</f>
        <v>0</v>
      </c>
      <c r="BU54" s="79"/>
      <c r="BV54" s="56">
        <f t="shared" si="49"/>
        <v>0</v>
      </c>
      <c r="BW54" s="109">
        <f>SUMIFS(TabelaGastos[Valor],TabelaGastos[Subcategoria],"*"&amp;$B54&amp;"*",TabelaGastos[Mês de Compra],"&lt;="&amp;BV$1&amp;"",TabelaGastos[Mês Final],"&gt;="&amp;BV$1&amp;"",TabelaGastos[Semana],"="&amp;BW$40&amp;"")</f>
        <v>0</v>
      </c>
      <c r="BX54" s="109">
        <f>SUMIFS(TabelaGastos[Valor],TabelaGastos[Subcategoria],"*"&amp;$B54&amp;"*",TabelaGastos[Mês de Compra],"&lt;="&amp;BW$1&amp;"",TabelaGastos[Mês Final],"&gt;="&amp;BW$1&amp;"",TabelaGastos[Semana],"="&amp;BX$40&amp;"")</f>
        <v>0</v>
      </c>
      <c r="BY54" s="109">
        <f>SUMIFS(TabelaGastos[Valor],TabelaGastos[Subcategoria],"*"&amp;$B54&amp;"*",TabelaGastos[Mês de Compra],"&lt;="&amp;BX$1&amp;"",TabelaGastos[Mês Final],"&gt;="&amp;BX$1&amp;"",TabelaGastos[Semana],"="&amp;BY$40&amp;"")</f>
        <v>0</v>
      </c>
      <c r="BZ54" s="109">
        <f>SUMIFS(TabelaGastos[Valor],TabelaGastos[Subcategoria],"*"&amp;$B54&amp;"*",TabelaGastos[Mês de Compra],"&lt;="&amp;BY$1&amp;"",TabelaGastos[Mês Final],"&gt;="&amp;BY$1&amp;"",TabelaGastos[Semana],"="&amp;BZ$40&amp;"")</f>
        <v>0</v>
      </c>
      <c r="CA54" s="109">
        <f>SUMIFS(TabelaGastos[Valor],TabelaGastos[Subcategoria],"*"&amp;$B54&amp;"*",TabelaGastos[Mês de Compra],"&lt;="&amp;BZ$1&amp;"",TabelaGastos[Mês Final],"&gt;="&amp;BZ$1&amp;"",TabelaGastos[Semana],"="&amp;CA$40&amp;"")</f>
        <v>0</v>
      </c>
      <c r="CB54" s="79"/>
      <c r="CC54" s="56">
        <f t="shared" si="50"/>
        <v>0</v>
      </c>
      <c r="CD54" s="109">
        <f>SUMIFS(TabelaGastos[Valor],TabelaGastos[Subcategoria],"*"&amp;$B54&amp;"*",TabelaGastos[Mês de Compra],"&lt;="&amp;CC$1&amp;"",TabelaGastos[Mês Final],"&gt;="&amp;CC$1&amp;"")</f>
        <v>0</v>
      </c>
      <c r="CE54" s="109">
        <f>SUMIFS(TabelaGastos[Mês de Compra],TabelaGastos[Entrada],"*"&amp;$B54&amp;"*",TabelaGastos[Mês Final],"&lt;="&amp;CD$1&amp;"",TabelaGastos[Semana],"&gt;="&amp;CD$1&amp;"")</f>
        <v>0</v>
      </c>
      <c r="CF54" s="109">
        <f>SUMIFS(TabelaGastos[Mês Final],TabelaGastos[Método de Pagamento],"*"&amp;$B54&amp;"*",TabelaGastos[Semana],"&lt;="&amp;CE$1&amp;"",TabelaGastos[Categoria],"&gt;="&amp;CE$1&amp;"")</f>
        <v>0</v>
      </c>
      <c r="CG54" s="109">
        <f>SUMIFS(TabelaGastos[Semana],TabelaGastos[Valor],"*"&amp;$B54&amp;"*",TabelaGastos[Categoria],"&lt;="&amp;CF$1&amp;"",TabelaGastos[Subcategoria],"&gt;="&amp;CF$1&amp;"")</f>
        <v>0</v>
      </c>
      <c r="CH54" s="109">
        <f>SUMIFS(TabelaGastos[Categoria],TabelaGastos[Mês de Compra],"*"&amp;$B54&amp;"*",TabelaGastos[Subcategoria],"&lt;="&amp;CG$1&amp;"",TabelaGastos[Entrada],"&gt;="&amp;CG$1&amp;"")</f>
        <v>0</v>
      </c>
      <c r="CI54" s="108">
        <f t="shared" si="37"/>
        <v>0</v>
      </c>
      <c r="CJ54" s="108">
        <f t="shared" si="38"/>
        <v>0</v>
      </c>
    </row>
    <row r="55" spans="2:104" ht="15" outlineLevel="1" thickBot="1" x14ac:dyDescent="0.35">
      <c r="B55" s="95" t="s">
        <v>16</v>
      </c>
      <c r="C55" s="110">
        <f t="shared" ref="C55:AH55" si="51">SUM(C41:C54)</f>
        <v>0</v>
      </c>
      <c r="D55" s="95">
        <f t="shared" si="51"/>
        <v>-300</v>
      </c>
      <c r="E55" s="95">
        <f t="shared" si="51"/>
        <v>0</v>
      </c>
      <c r="F55" s="95">
        <f t="shared" si="51"/>
        <v>0</v>
      </c>
      <c r="G55" s="95">
        <f t="shared" si="51"/>
        <v>-300</v>
      </c>
      <c r="H55" s="95">
        <f t="shared" si="51"/>
        <v>0</v>
      </c>
      <c r="I55" s="95">
        <f t="shared" si="51"/>
        <v>0</v>
      </c>
      <c r="J55" s="110">
        <f t="shared" si="51"/>
        <v>0</v>
      </c>
      <c r="K55" s="95">
        <f t="shared" si="51"/>
        <v>-300</v>
      </c>
      <c r="L55" s="95">
        <f t="shared" si="51"/>
        <v>0</v>
      </c>
      <c r="M55" s="95">
        <f t="shared" si="51"/>
        <v>0</v>
      </c>
      <c r="N55" s="95">
        <f t="shared" si="51"/>
        <v>-300</v>
      </c>
      <c r="O55" s="95">
        <f t="shared" si="51"/>
        <v>0</v>
      </c>
      <c r="P55" s="95">
        <f t="shared" si="51"/>
        <v>0</v>
      </c>
      <c r="Q55" s="110">
        <f t="shared" si="51"/>
        <v>0</v>
      </c>
      <c r="R55" s="95">
        <f t="shared" si="51"/>
        <v>-300</v>
      </c>
      <c r="S55" s="95">
        <f t="shared" si="51"/>
        <v>0</v>
      </c>
      <c r="T55" s="95">
        <f t="shared" si="51"/>
        <v>0</v>
      </c>
      <c r="U55" s="95">
        <f t="shared" si="51"/>
        <v>-300</v>
      </c>
      <c r="V55" s="95">
        <f t="shared" si="51"/>
        <v>0</v>
      </c>
      <c r="W55" s="95">
        <f t="shared" si="51"/>
        <v>0</v>
      </c>
      <c r="X55" s="110">
        <f t="shared" si="51"/>
        <v>0</v>
      </c>
      <c r="Y55" s="95">
        <f t="shared" si="51"/>
        <v>-300</v>
      </c>
      <c r="Z55" s="95">
        <f t="shared" si="51"/>
        <v>-300</v>
      </c>
      <c r="AA55" s="95">
        <f t="shared" si="51"/>
        <v>0</v>
      </c>
      <c r="AB55" s="95">
        <f t="shared" si="51"/>
        <v>0</v>
      </c>
      <c r="AC55" s="95">
        <f t="shared" si="51"/>
        <v>0</v>
      </c>
      <c r="AD55" s="95">
        <f t="shared" si="51"/>
        <v>0</v>
      </c>
      <c r="AE55" s="110">
        <f t="shared" si="51"/>
        <v>0</v>
      </c>
      <c r="AF55" s="95">
        <f t="shared" si="51"/>
        <v>-300</v>
      </c>
      <c r="AG55" s="95">
        <f t="shared" si="51"/>
        <v>0</v>
      </c>
      <c r="AH55" s="95">
        <f t="shared" si="51"/>
        <v>0</v>
      </c>
      <c r="AI55" s="95">
        <f t="shared" ref="AI55:BN55" si="52">SUM(AI41:AI54)</f>
        <v>-300</v>
      </c>
      <c r="AJ55" s="95">
        <f t="shared" si="52"/>
        <v>0</v>
      </c>
      <c r="AK55" s="95">
        <f t="shared" si="52"/>
        <v>0</v>
      </c>
      <c r="AL55" s="110">
        <f t="shared" si="52"/>
        <v>0</v>
      </c>
      <c r="AM55" s="95">
        <f t="shared" si="52"/>
        <v>-300</v>
      </c>
      <c r="AN55" s="95">
        <f t="shared" si="52"/>
        <v>0</v>
      </c>
      <c r="AO55" s="95">
        <f t="shared" si="52"/>
        <v>0</v>
      </c>
      <c r="AP55" s="95">
        <f t="shared" si="52"/>
        <v>-300</v>
      </c>
      <c r="AQ55" s="95">
        <f t="shared" si="52"/>
        <v>0</v>
      </c>
      <c r="AR55" s="95">
        <f t="shared" si="52"/>
        <v>0</v>
      </c>
      <c r="AS55" s="110">
        <f t="shared" si="52"/>
        <v>0</v>
      </c>
      <c r="AT55" s="95">
        <f t="shared" si="52"/>
        <v>-300</v>
      </c>
      <c r="AU55" s="95">
        <f t="shared" si="52"/>
        <v>0</v>
      </c>
      <c r="AV55" s="95">
        <f t="shared" si="52"/>
        <v>0</v>
      </c>
      <c r="AW55" s="95">
        <f t="shared" si="52"/>
        <v>-300</v>
      </c>
      <c r="AX55" s="95">
        <f t="shared" si="52"/>
        <v>0</v>
      </c>
      <c r="AY55" s="95">
        <f t="shared" si="52"/>
        <v>0</v>
      </c>
      <c r="AZ55" s="110">
        <f t="shared" si="52"/>
        <v>0</v>
      </c>
      <c r="BA55" s="95">
        <f t="shared" si="52"/>
        <v>-300</v>
      </c>
      <c r="BB55" s="95">
        <f t="shared" si="52"/>
        <v>-300</v>
      </c>
      <c r="BC55" s="95">
        <f t="shared" si="52"/>
        <v>0</v>
      </c>
      <c r="BD55" s="95">
        <f t="shared" si="52"/>
        <v>0</v>
      </c>
      <c r="BE55" s="95">
        <f t="shared" si="52"/>
        <v>0</v>
      </c>
      <c r="BF55" s="95">
        <f t="shared" si="52"/>
        <v>0</v>
      </c>
      <c r="BG55" s="110">
        <f t="shared" si="52"/>
        <v>0</v>
      </c>
      <c r="BH55" s="95">
        <f t="shared" si="52"/>
        <v>-300</v>
      </c>
      <c r="BI55" s="95">
        <f t="shared" si="52"/>
        <v>0</v>
      </c>
      <c r="BJ55" s="95">
        <f t="shared" si="52"/>
        <v>0</v>
      </c>
      <c r="BK55" s="95">
        <f t="shared" si="52"/>
        <v>-300</v>
      </c>
      <c r="BL55" s="95">
        <f t="shared" si="52"/>
        <v>0</v>
      </c>
      <c r="BM55" s="95">
        <f t="shared" si="52"/>
        <v>0</v>
      </c>
      <c r="BN55" s="110">
        <f t="shared" si="52"/>
        <v>0</v>
      </c>
      <c r="BO55" s="95">
        <f t="shared" ref="BO55:CJ55" si="53">SUM(BO41:BO54)</f>
        <v>-300</v>
      </c>
      <c r="BP55" s="95">
        <f t="shared" si="53"/>
        <v>0</v>
      </c>
      <c r="BQ55" s="95">
        <f t="shared" si="53"/>
        <v>0</v>
      </c>
      <c r="BR55" s="95">
        <f t="shared" si="53"/>
        <v>-300</v>
      </c>
      <c r="BS55" s="95">
        <f t="shared" si="53"/>
        <v>0</v>
      </c>
      <c r="BT55" s="95">
        <f t="shared" si="53"/>
        <v>0</v>
      </c>
      <c r="BU55" s="110">
        <f t="shared" si="53"/>
        <v>0</v>
      </c>
      <c r="BV55" s="95">
        <f t="shared" si="53"/>
        <v>-300</v>
      </c>
      <c r="BW55" s="95">
        <f t="shared" si="53"/>
        <v>0</v>
      </c>
      <c r="BX55" s="95">
        <f t="shared" si="53"/>
        <v>0</v>
      </c>
      <c r="BY55" s="95">
        <f t="shared" si="53"/>
        <v>-300</v>
      </c>
      <c r="BZ55" s="95">
        <f t="shared" si="53"/>
        <v>0</v>
      </c>
      <c r="CA55" s="95">
        <f t="shared" si="53"/>
        <v>0</v>
      </c>
      <c r="CB55" s="110">
        <f t="shared" si="53"/>
        <v>0</v>
      </c>
      <c r="CC55" s="95">
        <f t="shared" si="53"/>
        <v>-300</v>
      </c>
      <c r="CD55" s="95">
        <f t="shared" si="53"/>
        <v>-300</v>
      </c>
      <c r="CE55" s="95">
        <f t="shared" si="53"/>
        <v>0</v>
      </c>
      <c r="CF55" s="95">
        <f t="shared" si="53"/>
        <v>0</v>
      </c>
      <c r="CG55" s="95">
        <f t="shared" si="53"/>
        <v>0</v>
      </c>
      <c r="CH55" s="95">
        <f t="shared" si="53"/>
        <v>0</v>
      </c>
      <c r="CI55" s="95">
        <f t="shared" si="53"/>
        <v>0</v>
      </c>
      <c r="CJ55" s="95">
        <f t="shared" si="53"/>
        <v>-3600</v>
      </c>
    </row>
    <row r="56" spans="2:104" ht="15" thickBot="1" x14ac:dyDescent="0.35">
      <c r="B56" s="10"/>
      <c r="C56" s="67" t="e">
        <f>D55/C55</f>
        <v>#DIV/0!</v>
      </c>
      <c r="D56" s="67"/>
      <c r="E56" s="11"/>
      <c r="F56" s="11"/>
      <c r="G56" s="11"/>
      <c r="H56" s="11"/>
      <c r="I56" s="11"/>
      <c r="J56" s="67" t="e">
        <f>K55/J55</f>
        <v>#DIV/0!</v>
      </c>
      <c r="K56" s="67"/>
      <c r="L56" s="11"/>
      <c r="M56" s="11"/>
      <c r="N56" s="11"/>
      <c r="O56" s="11"/>
      <c r="P56" s="11"/>
      <c r="Q56" s="67" t="e">
        <f>R55/Q55</f>
        <v>#DIV/0!</v>
      </c>
      <c r="R56" s="67"/>
      <c r="S56" s="11"/>
      <c r="T56" s="11"/>
      <c r="U56" s="11"/>
      <c r="V56" s="11"/>
      <c r="W56" s="11"/>
      <c r="X56" s="67" t="e">
        <f>Y55/X55</f>
        <v>#DIV/0!</v>
      </c>
      <c r="Y56" s="67"/>
      <c r="Z56" s="11"/>
      <c r="AA56" s="11"/>
      <c r="AB56" s="11"/>
      <c r="AC56" s="11"/>
      <c r="AD56" s="11"/>
      <c r="AE56" s="67" t="e">
        <f>AF55/AE55</f>
        <v>#DIV/0!</v>
      </c>
      <c r="AF56" s="67"/>
      <c r="AG56" s="11"/>
      <c r="AH56" s="11"/>
      <c r="AI56" s="11"/>
      <c r="AJ56" s="11"/>
      <c r="AK56" s="11"/>
      <c r="AL56" s="67" t="e">
        <f>AM55/AL55</f>
        <v>#DIV/0!</v>
      </c>
      <c r="AM56" s="67"/>
      <c r="AN56" s="11"/>
      <c r="AO56" s="11"/>
      <c r="AP56" s="11"/>
      <c r="AQ56" s="11"/>
      <c r="AR56" s="11"/>
      <c r="AS56" s="67" t="e">
        <f>AT55/AS55</f>
        <v>#DIV/0!</v>
      </c>
      <c r="AT56" s="67"/>
      <c r="AU56" s="11"/>
      <c r="AV56" s="11"/>
      <c r="AW56" s="11"/>
      <c r="AX56" s="11"/>
      <c r="AY56" s="11"/>
      <c r="AZ56" s="67" t="e">
        <f>BA55/AZ55</f>
        <v>#DIV/0!</v>
      </c>
      <c r="BA56" s="67"/>
      <c r="BB56" s="11"/>
      <c r="BC56" s="11"/>
      <c r="BD56" s="11"/>
      <c r="BE56" s="11"/>
      <c r="BF56" s="11"/>
      <c r="BG56" s="67" t="e">
        <f>BH55/BG55</f>
        <v>#DIV/0!</v>
      </c>
      <c r="BH56" s="67"/>
      <c r="BI56" s="11"/>
      <c r="BJ56" s="11"/>
      <c r="BK56" s="11"/>
      <c r="BL56" s="11"/>
      <c r="BM56" s="11"/>
      <c r="BN56" s="67" t="e">
        <f>BO55/BN55</f>
        <v>#DIV/0!</v>
      </c>
      <c r="BO56" s="67"/>
      <c r="BP56" s="11"/>
      <c r="BQ56" s="11"/>
      <c r="BR56" s="11"/>
      <c r="BS56" s="11"/>
      <c r="BT56" s="11"/>
      <c r="BU56" s="67" t="e">
        <f>BV55/BU55</f>
        <v>#DIV/0!</v>
      </c>
      <c r="BV56" s="67"/>
      <c r="BW56" s="11"/>
      <c r="BX56" s="11"/>
      <c r="BY56" s="11"/>
      <c r="BZ56" s="11"/>
      <c r="CA56" s="11"/>
      <c r="CB56" s="67" t="e">
        <f>CC55/CB55</f>
        <v>#DIV/0!</v>
      </c>
      <c r="CC56" s="67"/>
      <c r="CD56" s="11"/>
      <c r="CE56" s="11"/>
      <c r="CF56" s="11"/>
      <c r="CG56" s="11"/>
      <c r="CH56" s="11"/>
      <c r="CI56" s="67" t="e">
        <f>CJ55/CI55</f>
        <v>#DIV/0!</v>
      </c>
      <c r="CJ56" s="67"/>
    </row>
    <row r="57" spans="2:104" s="75" customFormat="1" ht="15" thickBot="1" x14ac:dyDescent="0.35">
      <c r="B57" s="95" t="s">
        <v>22</v>
      </c>
      <c r="C57" s="16" t="s">
        <v>17</v>
      </c>
      <c r="D57" s="16" t="s">
        <v>18</v>
      </c>
      <c r="E57" s="17" t="s">
        <v>86</v>
      </c>
      <c r="F57" s="18">
        <v>1</v>
      </c>
      <c r="G57" s="19">
        <v>2</v>
      </c>
      <c r="H57" s="19">
        <v>3</v>
      </c>
      <c r="I57" s="19">
        <v>4</v>
      </c>
      <c r="J57" s="16" t="s">
        <v>17</v>
      </c>
      <c r="K57" s="16" t="s">
        <v>18</v>
      </c>
      <c r="L57" s="17" t="s">
        <v>86</v>
      </c>
      <c r="M57" s="18">
        <v>1</v>
      </c>
      <c r="N57" s="19">
        <v>2</v>
      </c>
      <c r="O57" s="19">
        <v>3</v>
      </c>
      <c r="P57" s="19">
        <v>4</v>
      </c>
      <c r="Q57" s="16" t="s">
        <v>17</v>
      </c>
      <c r="R57" s="16" t="s">
        <v>18</v>
      </c>
      <c r="S57" s="17" t="s">
        <v>86</v>
      </c>
      <c r="T57" s="18">
        <v>1</v>
      </c>
      <c r="U57" s="19">
        <v>2</v>
      </c>
      <c r="V57" s="19">
        <v>3</v>
      </c>
      <c r="W57" s="19">
        <v>4</v>
      </c>
      <c r="X57" s="16" t="s">
        <v>17</v>
      </c>
      <c r="Y57" s="16" t="s">
        <v>18</v>
      </c>
      <c r="Z57" s="17" t="s">
        <v>86</v>
      </c>
      <c r="AA57" s="18">
        <v>1</v>
      </c>
      <c r="AB57" s="19">
        <v>2</v>
      </c>
      <c r="AC57" s="19">
        <v>3</v>
      </c>
      <c r="AD57" s="19">
        <v>4</v>
      </c>
      <c r="AE57" s="16" t="s">
        <v>17</v>
      </c>
      <c r="AF57" s="16" t="s">
        <v>18</v>
      </c>
      <c r="AG57" s="17" t="s">
        <v>86</v>
      </c>
      <c r="AH57" s="18">
        <v>1</v>
      </c>
      <c r="AI57" s="19">
        <v>2</v>
      </c>
      <c r="AJ57" s="19">
        <v>3</v>
      </c>
      <c r="AK57" s="19">
        <v>4</v>
      </c>
      <c r="AL57" s="16" t="s">
        <v>17</v>
      </c>
      <c r="AM57" s="16" t="s">
        <v>18</v>
      </c>
      <c r="AN57" s="17" t="s">
        <v>86</v>
      </c>
      <c r="AO57" s="18">
        <v>1</v>
      </c>
      <c r="AP57" s="19">
        <v>2</v>
      </c>
      <c r="AQ57" s="19">
        <v>3</v>
      </c>
      <c r="AR57" s="19">
        <v>4</v>
      </c>
      <c r="AS57" s="16" t="s">
        <v>17</v>
      </c>
      <c r="AT57" s="16" t="s">
        <v>18</v>
      </c>
      <c r="AU57" s="17" t="s">
        <v>86</v>
      </c>
      <c r="AV57" s="18">
        <v>1</v>
      </c>
      <c r="AW57" s="19">
        <v>2</v>
      </c>
      <c r="AX57" s="19">
        <v>3</v>
      </c>
      <c r="AY57" s="19">
        <v>4</v>
      </c>
      <c r="AZ57" s="16" t="s">
        <v>17</v>
      </c>
      <c r="BA57" s="16" t="s">
        <v>18</v>
      </c>
      <c r="BB57" s="17" t="s">
        <v>86</v>
      </c>
      <c r="BC57" s="18">
        <v>1</v>
      </c>
      <c r="BD57" s="19">
        <v>2</v>
      </c>
      <c r="BE57" s="19">
        <v>3</v>
      </c>
      <c r="BF57" s="19">
        <v>4</v>
      </c>
      <c r="BG57" s="16" t="s">
        <v>17</v>
      </c>
      <c r="BH57" s="16" t="s">
        <v>18</v>
      </c>
      <c r="BI57" s="17" t="s">
        <v>86</v>
      </c>
      <c r="BJ57" s="18">
        <v>1</v>
      </c>
      <c r="BK57" s="19">
        <v>2</v>
      </c>
      <c r="BL57" s="19">
        <v>3</v>
      </c>
      <c r="BM57" s="19">
        <v>4</v>
      </c>
      <c r="BN57" s="16" t="s">
        <v>17</v>
      </c>
      <c r="BO57" s="16" t="s">
        <v>18</v>
      </c>
      <c r="BP57" s="17" t="s">
        <v>86</v>
      </c>
      <c r="BQ57" s="18">
        <v>1</v>
      </c>
      <c r="BR57" s="19">
        <v>2</v>
      </c>
      <c r="BS57" s="19">
        <v>3</v>
      </c>
      <c r="BT57" s="19">
        <v>4</v>
      </c>
      <c r="BU57" s="16" t="s">
        <v>17</v>
      </c>
      <c r="BV57" s="16" t="s">
        <v>18</v>
      </c>
      <c r="BW57" s="17" t="s">
        <v>86</v>
      </c>
      <c r="BX57" s="18">
        <v>1</v>
      </c>
      <c r="BY57" s="19">
        <v>2</v>
      </c>
      <c r="BZ57" s="19">
        <v>3</v>
      </c>
      <c r="CA57" s="19">
        <v>4</v>
      </c>
      <c r="CB57" s="16" t="s">
        <v>17</v>
      </c>
      <c r="CC57" s="16" t="s">
        <v>18</v>
      </c>
      <c r="CD57" s="20"/>
      <c r="CE57" s="21" t="s">
        <v>18</v>
      </c>
      <c r="CF57" s="22"/>
      <c r="CG57" s="22"/>
      <c r="CH57" s="22"/>
      <c r="CI57" s="107" t="s">
        <v>17</v>
      </c>
      <c r="CJ57" s="95" t="s">
        <v>18</v>
      </c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</row>
    <row r="58" spans="2:104" outlineLevel="1" x14ac:dyDescent="0.3">
      <c r="B58" s="111" t="s">
        <v>35</v>
      </c>
      <c r="C58" s="85"/>
      <c r="D58" s="56">
        <f>SUM(E58:I58)</f>
        <v>-1500</v>
      </c>
      <c r="E58" s="109">
        <f>SUMIFS(TabelaGastos[Valor],TabelaGastos[Subcategoria],"*"&amp;$B58&amp;"*",TabelaGastos[Mês de Compra],"&lt;="&amp;D$1&amp;"",TabelaGastos[Mês Final],"&gt;="&amp;D$1&amp;"",TabelaGastos[Semana],"="&amp;E$40&amp;"")</f>
        <v>0</v>
      </c>
      <c r="F58" s="109">
        <f>SUMIFS(TabelaGastos[Valor],TabelaGastos[Subcategoria],"*"&amp;$B58&amp;"*",TabelaGastos[Mês de Compra],"&lt;="&amp;E$1&amp;"",TabelaGastos[Mês Final],"&gt;="&amp;E$1&amp;"",TabelaGastos[Semana],"="&amp;F$40&amp;"")</f>
        <v>0</v>
      </c>
      <c r="G58" s="109">
        <f>SUMIFS(TabelaGastos[Valor],TabelaGastos[Subcategoria],"*"&amp;$B58&amp;"*",TabelaGastos[Mês de Compra],"&lt;="&amp;F$1&amp;"",TabelaGastos[Mês Final],"&gt;="&amp;F$1&amp;"",TabelaGastos[Semana],"="&amp;G$40&amp;"")</f>
        <v>-1500</v>
      </c>
      <c r="H58" s="109">
        <f>SUMIFS(TabelaGastos[Valor],TabelaGastos[Subcategoria],"*"&amp;$B58&amp;"*",TabelaGastos[Mês de Compra],"&lt;="&amp;G$1&amp;"",TabelaGastos[Mês Final],"&gt;="&amp;G$1&amp;"",TabelaGastos[Semana],"="&amp;H$40&amp;"")</f>
        <v>0</v>
      </c>
      <c r="I58" s="109">
        <f>SUMIFS(TabelaGastos[Valor],TabelaGastos[Subcategoria],"*"&amp;$B58&amp;"*",TabelaGastos[Mês de Compra],"&lt;="&amp;H$1&amp;"",TabelaGastos[Mês Final],"&gt;="&amp;H$1&amp;"",TabelaGastos[Semana],"="&amp;I$40&amp;"")</f>
        <v>0</v>
      </c>
      <c r="J58" s="85"/>
      <c r="K58" s="56">
        <f>SUM(L58:P58)</f>
        <v>-1500</v>
      </c>
      <c r="L58" s="109">
        <f>SUMIFS(TabelaGastos[Valor],TabelaGastos[Subcategoria],"*"&amp;$B58&amp;"*",TabelaGastos[Mês de Compra],"&lt;="&amp;K$1&amp;"",TabelaGastos[Mês Final],"&gt;="&amp;K$1&amp;"",TabelaGastos[Semana],"="&amp;L$40&amp;"")</f>
        <v>0</v>
      </c>
      <c r="M58" s="109">
        <f>SUMIFS(TabelaGastos[Valor],TabelaGastos[Subcategoria],"*"&amp;$B58&amp;"*",TabelaGastos[Mês de Compra],"&lt;="&amp;L$1&amp;"",TabelaGastos[Mês Final],"&gt;="&amp;L$1&amp;"",TabelaGastos[Semana],"="&amp;M$40&amp;"")</f>
        <v>0</v>
      </c>
      <c r="N58" s="109">
        <f>SUMIFS(TabelaGastos[Valor],TabelaGastos[Subcategoria],"*"&amp;$B58&amp;"*",TabelaGastos[Mês de Compra],"&lt;="&amp;M$1&amp;"",TabelaGastos[Mês Final],"&gt;="&amp;M$1&amp;"",TabelaGastos[Semana],"="&amp;N$40&amp;"")</f>
        <v>-1500</v>
      </c>
      <c r="O58" s="109">
        <f>SUMIFS(TabelaGastos[Valor],TabelaGastos[Subcategoria],"*"&amp;$B58&amp;"*",TabelaGastos[Mês de Compra],"&lt;="&amp;N$1&amp;"",TabelaGastos[Mês Final],"&gt;="&amp;N$1&amp;"",TabelaGastos[Semana],"="&amp;O$40&amp;"")</f>
        <v>0</v>
      </c>
      <c r="P58" s="109">
        <f>SUMIFS(TabelaGastos[Valor],TabelaGastos[Subcategoria],"*"&amp;$B58&amp;"*",TabelaGastos[Mês de Compra],"&lt;="&amp;O$1&amp;"",TabelaGastos[Mês Final],"&gt;="&amp;O$1&amp;"",TabelaGastos[Semana],"="&amp;P$40&amp;"")</f>
        <v>0</v>
      </c>
      <c r="Q58" s="85"/>
      <c r="R58" s="56">
        <f>SUM(S58:W58)</f>
        <v>-1500</v>
      </c>
      <c r="S58" s="109">
        <f>SUMIFS(TabelaGastos[Valor],TabelaGastos[Subcategoria],"*"&amp;$B58&amp;"*",TabelaGastos[Mês de Compra],"&lt;="&amp;R$1&amp;"",TabelaGastos[Mês Final],"&gt;="&amp;R$1&amp;"",TabelaGastos[Semana],"="&amp;S$40&amp;"")</f>
        <v>0</v>
      </c>
      <c r="T58" s="109">
        <f>SUMIFS(TabelaGastos[Valor],TabelaGastos[Subcategoria],"*"&amp;$B58&amp;"*",TabelaGastos[Mês de Compra],"&lt;="&amp;S$1&amp;"",TabelaGastos[Mês Final],"&gt;="&amp;S$1&amp;"",TabelaGastos[Semana],"="&amp;T$40&amp;"")</f>
        <v>0</v>
      </c>
      <c r="U58" s="109">
        <f>SUMIFS(TabelaGastos[Valor],TabelaGastos[Subcategoria],"*"&amp;$B58&amp;"*",TabelaGastos[Mês de Compra],"&lt;="&amp;T$1&amp;"",TabelaGastos[Mês Final],"&gt;="&amp;T$1&amp;"",TabelaGastos[Semana],"="&amp;U$40&amp;"")</f>
        <v>-1500</v>
      </c>
      <c r="V58" s="109">
        <f>SUMIFS(TabelaGastos[Valor],TabelaGastos[Subcategoria],"*"&amp;$B58&amp;"*",TabelaGastos[Mês de Compra],"&lt;="&amp;U$1&amp;"",TabelaGastos[Mês Final],"&gt;="&amp;U$1&amp;"",TabelaGastos[Semana],"="&amp;V$40&amp;"")</f>
        <v>0</v>
      </c>
      <c r="W58" s="109">
        <f>SUMIFS(TabelaGastos[Valor],TabelaGastos[Subcategoria],"*"&amp;$B58&amp;"*",TabelaGastos[Mês de Compra],"&lt;="&amp;V$1&amp;"",TabelaGastos[Mês Final],"&gt;="&amp;V$1&amp;"",TabelaGastos[Semana],"="&amp;W$40&amp;"")</f>
        <v>0</v>
      </c>
      <c r="X58" s="85"/>
      <c r="Y58" s="56">
        <f>SUM(Z58:AD58)</f>
        <v>-1500</v>
      </c>
      <c r="Z58" s="109">
        <f>SUMIFS(TabelaGastos[Valor],TabelaGastos[Subcategoria],"*"&amp;$B58&amp;"*",TabelaGastos[Mês de Compra],"&lt;="&amp;Y$1&amp;"",TabelaGastos[Mês Final],"&gt;="&amp;Y$1&amp;"",TabelaGastos[Semana],"="&amp;Z$40&amp;"")</f>
        <v>0</v>
      </c>
      <c r="AA58" s="109">
        <f>SUMIFS(TabelaGastos[Valor],TabelaGastos[Subcategoria],"*"&amp;$B58&amp;"*",TabelaGastos[Mês de Compra],"&lt;="&amp;Z$1&amp;"",TabelaGastos[Mês Final],"&gt;="&amp;Z$1&amp;"",TabelaGastos[Semana],"="&amp;AA$40&amp;"")</f>
        <v>0</v>
      </c>
      <c r="AB58" s="109">
        <f>SUMIFS(TabelaGastos[Valor],TabelaGastos[Subcategoria],"*"&amp;$B58&amp;"*",TabelaGastos[Mês de Compra],"&lt;="&amp;AA$1&amp;"",TabelaGastos[Mês Final],"&gt;="&amp;AA$1&amp;"",TabelaGastos[Semana],"="&amp;AB$40&amp;"")</f>
        <v>-1500</v>
      </c>
      <c r="AC58" s="109">
        <f>SUMIFS(TabelaGastos[Valor],TabelaGastos[Subcategoria],"*"&amp;$B58&amp;"*",TabelaGastos[Mês de Compra],"&lt;="&amp;AB$1&amp;"",TabelaGastos[Mês Final],"&gt;="&amp;AB$1&amp;"",TabelaGastos[Semana],"="&amp;AC$40&amp;"")</f>
        <v>0</v>
      </c>
      <c r="AD58" s="109">
        <f>SUMIFS(TabelaGastos[Valor],TabelaGastos[Subcategoria],"*"&amp;$B58&amp;"*",TabelaGastos[Mês de Compra],"&lt;="&amp;AC$1&amp;"",TabelaGastos[Mês Final],"&gt;="&amp;AC$1&amp;"",TabelaGastos[Semana],"="&amp;AD$40&amp;"")</f>
        <v>0</v>
      </c>
      <c r="AE58" s="85"/>
      <c r="AF58" s="56">
        <f>SUM(AG58:AK58)</f>
        <v>-1500</v>
      </c>
      <c r="AG58" s="109">
        <f>SUMIFS(TabelaGastos[Valor],TabelaGastos[Subcategoria],"*"&amp;$B58&amp;"*",TabelaGastos[Mês de Compra],"&lt;="&amp;AF$1&amp;"",TabelaGastos[Mês Final],"&gt;="&amp;AF$1&amp;"",TabelaGastos[Semana],"="&amp;AG$40&amp;"")</f>
        <v>0</v>
      </c>
      <c r="AH58" s="109">
        <f>SUMIFS(TabelaGastos[Valor],TabelaGastos[Subcategoria],"*"&amp;$B58&amp;"*",TabelaGastos[Mês de Compra],"&lt;="&amp;AG$1&amp;"",TabelaGastos[Mês Final],"&gt;="&amp;AG$1&amp;"",TabelaGastos[Semana],"="&amp;AH$40&amp;"")</f>
        <v>0</v>
      </c>
      <c r="AI58" s="109">
        <f>SUMIFS(TabelaGastos[Valor],TabelaGastos[Subcategoria],"*"&amp;$B58&amp;"*",TabelaGastos[Mês de Compra],"&lt;="&amp;AH$1&amp;"",TabelaGastos[Mês Final],"&gt;="&amp;AH$1&amp;"",TabelaGastos[Semana],"="&amp;AI$40&amp;"")</f>
        <v>-1500</v>
      </c>
      <c r="AJ58" s="109">
        <f>SUMIFS(TabelaGastos[Valor],TabelaGastos[Subcategoria],"*"&amp;$B58&amp;"*",TabelaGastos[Mês de Compra],"&lt;="&amp;AI$1&amp;"",TabelaGastos[Mês Final],"&gt;="&amp;AI$1&amp;"",TabelaGastos[Semana],"="&amp;AJ$40&amp;"")</f>
        <v>0</v>
      </c>
      <c r="AK58" s="109">
        <f>SUMIFS(TabelaGastos[Valor],TabelaGastos[Subcategoria],"*"&amp;$B58&amp;"*",TabelaGastos[Mês de Compra],"&lt;="&amp;AJ$1&amp;"",TabelaGastos[Mês Final],"&gt;="&amp;AJ$1&amp;"",TabelaGastos[Semana],"="&amp;AK$40&amp;"")</f>
        <v>0</v>
      </c>
      <c r="AL58" s="85"/>
      <c r="AM58" s="56">
        <f>SUM(AN58:AR58)</f>
        <v>-1500</v>
      </c>
      <c r="AN58" s="109">
        <f>SUMIFS(TabelaGastos[Valor],TabelaGastos[Subcategoria],"*"&amp;$B58&amp;"*",TabelaGastos[Mês de Compra],"&lt;="&amp;AM$1&amp;"",TabelaGastos[Mês Final],"&gt;="&amp;AM$1&amp;"",TabelaGastos[Semana],"="&amp;AN$40&amp;"")</f>
        <v>0</v>
      </c>
      <c r="AO58" s="109">
        <f>SUMIFS(TabelaGastos[Valor],TabelaGastos[Subcategoria],"*"&amp;$B58&amp;"*",TabelaGastos[Mês de Compra],"&lt;="&amp;AN$1&amp;"",TabelaGastos[Mês Final],"&gt;="&amp;AN$1&amp;"",TabelaGastos[Semana],"="&amp;AO$40&amp;"")</f>
        <v>0</v>
      </c>
      <c r="AP58" s="109">
        <f>SUMIFS(TabelaGastos[Valor],TabelaGastos[Subcategoria],"*"&amp;$B58&amp;"*",TabelaGastos[Mês de Compra],"&lt;="&amp;AO$1&amp;"",TabelaGastos[Mês Final],"&gt;="&amp;AO$1&amp;"",TabelaGastos[Semana],"="&amp;AP$40&amp;"")</f>
        <v>-1500</v>
      </c>
      <c r="AQ58" s="109">
        <f>SUMIFS(TabelaGastos[Valor],TabelaGastos[Subcategoria],"*"&amp;$B58&amp;"*",TabelaGastos[Mês de Compra],"&lt;="&amp;AP$1&amp;"",TabelaGastos[Mês Final],"&gt;="&amp;AP$1&amp;"",TabelaGastos[Semana],"="&amp;AQ$40&amp;"")</f>
        <v>0</v>
      </c>
      <c r="AR58" s="109">
        <f>SUMIFS(TabelaGastos[Valor],TabelaGastos[Subcategoria],"*"&amp;$B58&amp;"*",TabelaGastos[Mês de Compra],"&lt;="&amp;AQ$1&amp;"",TabelaGastos[Mês Final],"&gt;="&amp;AQ$1&amp;"",TabelaGastos[Semana],"="&amp;AR$40&amp;"")</f>
        <v>0</v>
      </c>
      <c r="AS58" s="85"/>
      <c r="AT58" s="56">
        <f>SUM(AU58:AY58)</f>
        <v>-1500</v>
      </c>
      <c r="AU58" s="109">
        <f>SUMIFS(TabelaGastos[Valor],TabelaGastos[Subcategoria],"*"&amp;$B58&amp;"*",TabelaGastos[Mês de Compra],"&lt;="&amp;AT$1&amp;"",TabelaGastos[Mês Final],"&gt;="&amp;AT$1&amp;"",TabelaGastos[Semana],"="&amp;AU$40&amp;"")</f>
        <v>0</v>
      </c>
      <c r="AV58" s="109">
        <f>SUMIFS(TabelaGastos[Valor],TabelaGastos[Subcategoria],"*"&amp;$B58&amp;"*",TabelaGastos[Mês de Compra],"&lt;="&amp;AU$1&amp;"",TabelaGastos[Mês Final],"&gt;="&amp;AU$1&amp;"",TabelaGastos[Semana],"="&amp;AV$40&amp;"")</f>
        <v>0</v>
      </c>
      <c r="AW58" s="109">
        <f>SUMIFS(TabelaGastos[Valor],TabelaGastos[Subcategoria],"*"&amp;$B58&amp;"*",TabelaGastos[Mês de Compra],"&lt;="&amp;AV$1&amp;"",TabelaGastos[Mês Final],"&gt;="&amp;AV$1&amp;"",TabelaGastos[Semana],"="&amp;AW$40&amp;"")</f>
        <v>-1500</v>
      </c>
      <c r="AX58" s="109">
        <f>SUMIFS(TabelaGastos[Valor],TabelaGastos[Subcategoria],"*"&amp;$B58&amp;"*",TabelaGastos[Mês de Compra],"&lt;="&amp;AW$1&amp;"",TabelaGastos[Mês Final],"&gt;="&amp;AW$1&amp;"",TabelaGastos[Semana],"="&amp;AX$40&amp;"")</f>
        <v>0</v>
      </c>
      <c r="AY58" s="109">
        <f>SUMIFS(TabelaGastos[Valor],TabelaGastos[Subcategoria],"*"&amp;$B58&amp;"*",TabelaGastos[Mês de Compra],"&lt;="&amp;AX$1&amp;"",TabelaGastos[Mês Final],"&gt;="&amp;AX$1&amp;"",TabelaGastos[Semana],"="&amp;AY$40&amp;"")</f>
        <v>0</v>
      </c>
      <c r="AZ58" s="85"/>
      <c r="BA58" s="56">
        <f>SUM(BB58:BF58)</f>
        <v>-1500</v>
      </c>
      <c r="BB58" s="109">
        <f>SUMIFS(TabelaGastos[Valor],TabelaGastos[Subcategoria],"*"&amp;$B58&amp;"*",TabelaGastos[Mês de Compra],"&lt;="&amp;BA$1&amp;"",TabelaGastos[Mês Final],"&gt;="&amp;BA$1&amp;"")</f>
        <v>-1500</v>
      </c>
      <c r="BC58" s="109">
        <f>SUMIFS(TabelaGastos[Mês de Compra],TabelaGastos[Entrada],"*"&amp;$B58&amp;"*",TabelaGastos[Mês Final],"&lt;="&amp;BB$1&amp;"",TabelaGastos[Semana],"&gt;="&amp;BB$1&amp;"")</f>
        <v>0</v>
      </c>
      <c r="BD58" s="109">
        <f>SUMIFS(TabelaGastos[Mês Final],TabelaGastos[Método de Pagamento],"*"&amp;$B58&amp;"*",TabelaGastos[Semana],"&lt;="&amp;BC$1&amp;"",TabelaGastos[Categoria],"&gt;="&amp;BC$1&amp;"")</f>
        <v>0</v>
      </c>
      <c r="BE58" s="109">
        <f>SUMIFS(TabelaGastos[Semana],TabelaGastos[Valor],"*"&amp;$B58&amp;"*",TabelaGastos[Categoria],"&lt;="&amp;BD$1&amp;"",TabelaGastos[Subcategoria],"&gt;="&amp;BD$1&amp;"")</f>
        <v>0</v>
      </c>
      <c r="BF58" s="109">
        <f>SUMIFS(TabelaGastos[Categoria],TabelaGastos[Mês de Compra],"*"&amp;$B58&amp;"*",TabelaGastos[Subcategoria],"&lt;="&amp;BE$1&amp;"",TabelaGastos[Entrada],"&gt;="&amp;BE$1&amp;"")</f>
        <v>0</v>
      </c>
      <c r="BG58" s="85"/>
      <c r="BH58" s="56">
        <f>SUM(BI58:BM58)</f>
        <v>-1500</v>
      </c>
      <c r="BI58" s="109">
        <f>SUMIFS(TabelaGastos[Valor],TabelaGastos[Subcategoria],"*"&amp;$B58&amp;"*",TabelaGastos[Mês de Compra],"&lt;="&amp;BH$1&amp;"",TabelaGastos[Mês Final],"&gt;="&amp;BH$1&amp;"",TabelaGastos[Semana],"="&amp;BI$40&amp;"")</f>
        <v>0</v>
      </c>
      <c r="BJ58" s="109">
        <f>SUMIFS(TabelaGastos[Valor],TabelaGastos[Subcategoria],"*"&amp;$B58&amp;"*",TabelaGastos[Mês de Compra],"&lt;="&amp;BI$1&amp;"",TabelaGastos[Mês Final],"&gt;="&amp;BI$1&amp;"",TabelaGastos[Semana],"="&amp;BJ$40&amp;"")</f>
        <v>0</v>
      </c>
      <c r="BK58" s="109">
        <f>SUMIFS(TabelaGastos[Valor],TabelaGastos[Subcategoria],"*"&amp;$B58&amp;"*",TabelaGastos[Mês de Compra],"&lt;="&amp;BJ$1&amp;"",TabelaGastos[Mês Final],"&gt;="&amp;BJ$1&amp;"",TabelaGastos[Semana],"="&amp;BK$40&amp;"")</f>
        <v>-1500</v>
      </c>
      <c r="BL58" s="109">
        <f>SUMIFS(TabelaGastos[Valor],TabelaGastos[Subcategoria],"*"&amp;$B58&amp;"*",TabelaGastos[Mês de Compra],"&lt;="&amp;BK$1&amp;"",TabelaGastos[Mês Final],"&gt;="&amp;BK$1&amp;"",TabelaGastos[Semana],"="&amp;BL$40&amp;"")</f>
        <v>0</v>
      </c>
      <c r="BM58" s="109">
        <f>SUMIFS(TabelaGastos[Valor],TabelaGastos[Subcategoria],"*"&amp;$B58&amp;"*",TabelaGastos[Mês de Compra],"&lt;="&amp;BL$1&amp;"",TabelaGastos[Mês Final],"&gt;="&amp;BL$1&amp;"",TabelaGastos[Semana],"="&amp;BM$40&amp;"")</f>
        <v>0</v>
      </c>
      <c r="BN58" s="85"/>
      <c r="BO58" s="56">
        <f>SUM(BP58:BT58)</f>
        <v>-1500</v>
      </c>
      <c r="BP58" s="109">
        <f>SUMIFS(TabelaGastos[Valor],TabelaGastos[Subcategoria],"*"&amp;$B58&amp;"*",TabelaGastos[Mês de Compra],"&lt;="&amp;BO$1&amp;"",TabelaGastos[Mês Final],"&gt;="&amp;BO$1&amp;"",TabelaGastos[Semana],"="&amp;BP$40&amp;"")</f>
        <v>0</v>
      </c>
      <c r="BQ58" s="109">
        <f>SUMIFS(TabelaGastos[Valor],TabelaGastos[Subcategoria],"*"&amp;$B58&amp;"*",TabelaGastos[Mês de Compra],"&lt;="&amp;BP$1&amp;"",TabelaGastos[Mês Final],"&gt;="&amp;BP$1&amp;"",TabelaGastos[Semana],"="&amp;BQ$40&amp;"")</f>
        <v>0</v>
      </c>
      <c r="BR58" s="109">
        <f>SUMIFS(TabelaGastos[Valor],TabelaGastos[Subcategoria],"*"&amp;$B58&amp;"*",TabelaGastos[Mês de Compra],"&lt;="&amp;BQ$1&amp;"",TabelaGastos[Mês Final],"&gt;="&amp;BQ$1&amp;"",TabelaGastos[Semana],"="&amp;BR$40&amp;"")</f>
        <v>-1500</v>
      </c>
      <c r="BS58" s="109">
        <f>SUMIFS(TabelaGastos[Valor],TabelaGastos[Subcategoria],"*"&amp;$B58&amp;"*",TabelaGastos[Mês de Compra],"&lt;="&amp;BR$1&amp;"",TabelaGastos[Mês Final],"&gt;="&amp;BR$1&amp;"",TabelaGastos[Semana],"="&amp;BS$40&amp;"")</f>
        <v>0</v>
      </c>
      <c r="BT58" s="109">
        <f>SUMIFS(TabelaGastos[Valor],TabelaGastos[Subcategoria],"*"&amp;$B58&amp;"*",TabelaGastos[Mês de Compra],"&lt;="&amp;BS$1&amp;"",TabelaGastos[Mês Final],"&gt;="&amp;BS$1&amp;"",TabelaGastos[Semana],"="&amp;BT$40&amp;"")</f>
        <v>0</v>
      </c>
      <c r="BU58" s="85"/>
      <c r="BV58" s="56">
        <f>SUM(BW58:CA58)</f>
        <v>-1500</v>
      </c>
      <c r="BW58" s="109">
        <f>SUMIFS(TabelaGastos[Valor],TabelaGastos[Subcategoria],"*"&amp;$B58&amp;"*",TabelaGastos[Mês de Compra],"&lt;="&amp;BV$1&amp;"",TabelaGastos[Mês Final],"&gt;="&amp;BV$1&amp;"",TabelaGastos[Semana],"="&amp;BW$40&amp;"")</f>
        <v>0</v>
      </c>
      <c r="BX58" s="109">
        <f>SUMIFS(TabelaGastos[Valor],TabelaGastos[Subcategoria],"*"&amp;$B58&amp;"*",TabelaGastos[Mês de Compra],"&lt;="&amp;BW$1&amp;"",TabelaGastos[Mês Final],"&gt;="&amp;BW$1&amp;"",TabelaGastos[Semana],"="&amp;BX$40&amp;"")</f>
        <v>0</v>
      </c>
      <c r="BY58" s="109">
        <f>SUMIFS(TabelaGastos[Valor],TabelaGastos[Subcategoria],"*"&amp;$B58&amp;"*",TabelaGastos[Mês de Compra],"&lt;="&amp;BX$1&amp;"",TabelaGastos[Mês Final],"&gt;="&amp;BX$1&amp;"",TabelaGastos[Semana],"="&amp;BY$40&amp;"")</f>
        <v>-1500</v>
      </c>
      <c r="BZ58" s="109">
        <f>SUMIFS(TabelaGastos[Valor],TabelaGastos[Subcategoria],"*"&amp;$B58&amp;"*",TabelaGastos[Mês de Compra],"&lt;="&amp;BY$1&amp;"",TabelaGastos[Mês Final],"&gt;="&amp;BY$1&amp;"",TabelaGastos[Semana],"="&amp;BZ$40&amp;"")</f>
        <v>0</v>
      </c>
      <c r="CA58" s="109">
        <f>SUMIFS(TabelaGastos[Valor],TabelaGastos[Subcategoria],"*"&amp;$B58&amp;"*",TabelaGastos[Mês de Compra],"&lt;="&amp;BZ$1&amp;"",TabelaGastos[Mês Final],"&gt;="&amp;BZ$1&amp;"",TabelaGastos[Semana],"="&amp;CA$40&amp;"")</f>
        <v>0</v>
      </c>
      <c r="CB58" s="85"/>
      <c r="CC58" s="56">
        <f>SUM(CD58:CH58)</f>
        <v>-1500</v>
      </c>
      <c r="CD58" s="109">
        <f>SUMIFS(TabelaGastos[Valor],TabelaGastos[Subcategoria],"*"&amp;$B58&amp;"*",TabelaGastos[Mês de Compra],"&lt;="&amp;CC$1&amp;"",TabelaGastos[Mês Final],"&gt;="&amp;CC$1&amp;"")</f>
        <v>-1500</v>
      </c>
      <c r="CE58" s="109">
        <f>SUMIFS(TabelaGastos[Mês de Compra],TabelaGastos[Entrada],"*"&amp;$B58&amp;"*",TabelaGastos[Mês Final],"&lt;="&amp;CD$1&amp;"",TabelaGastos[Semana],"&gt;="&amp;CD$1&amp;"")</f>
        <v>0</v>
      </c>
      <c r="CF58" s="109">
        <f>SUMIFS(TabelaGastos[Mês Final],TabelaGastos[Método de Pagamento],"*"&amp;$B58&amp;"*",TabelaGastos[Semana],"&lt;="&amp;CE$1&amp;"",TabelaGastos[Categoria],"&gt;="&amp;CE$1&amp;"")</f>
        <v>0</v>
      </c>
      <c r="CG58" s="109">
        <f>SUMIFS(TabelaGastos[Semana],TabelaGastos[Valor],"*"&amp;$B58&amp;"*",TabelaGastos[Categoria],"&lt;="&amp;CF$1&amp;"",TabelaGastos[Subcategoria],"&gt;="&amp;CF$1&amp;"")</f>
        <v>0</v>
      </c>
      <c r="CH58" s="109">
        <f>SUMIFS(TabelaGastos[Categoria],TabelaGastos[Mês de Compra],"*"&amp;$B58&amp;"*",TabelaGastos[Subcategoria],"&lt;="&amp;CG$1&amp;"",TabelaGastos[Entrada],"&gt;="&amp;CG$1&amp;"")</f>
        <v>0</v>
      </c>
      <c r="CI58" s="111">
        <f t="shared" ref="CI58:CI71" si="54">SUMIFS(C58:CH58,C$4:CH$4,"Planejado")</f>
        <v>0</v>
      </c>
      <c r="CJ58" s="111">
        <f t="shared" ref="CJ58:CJ71" si="55">SUMIFS(C58:CI58,C$4:CI$4,"Realizado")</f>
        <v>-18000</v>
      </c>
    </row>
    <row r="59" spans="2:104" outlineLevel="1" x14ac:dyDescent="0.3">
      <c r="B59" s="111" t="s">
        <v>36</v>
      </c>
      <c r="C59" s="79"/>
      <c r="D59" s="56">
        <f t="shared" ref="D59:D71" si="56">SUM(E59:I59)</f>
        <v>0</v>
      </c>
      <c r="E59" s="109">
        <f>SUMIFS(TabelaGastos[Valor],TabelaGastos[Subcategoria],"*"&amp;$B59&amp;"*",TabelaGastos[Mês de Compra],"&lt;="&amp;D$1&amp;"",TabelaGastos[Mês Final],"&gt;="&amp;D$1&amp;"",TabelaGastos[Semana],"="&amp;E$40&amp;"")</f>
        <v>0</v>
      </c>
      <c r="F59" s="109">
        <f>SUMIFS(TabelaGastos[Valor],TabelaGastos[Subcategoria],"*"&amp;$B59&amp;"*",TabelaGastos[Mês de Compra],"&lt;="&amp;E$1&amp;"",TabelaGastos[Mês Final],"&gt;="&amp;E$1&amp;"",TabelaGastos[Semana],"="&amp;F$40&amp;"")</f>
        <v>0</v>
      </c>
      <c r="G59" s="109">
        <f>SUMIFS(TabelaGastos[Valor],TabelaGastos[Subcategoria],"*"&amp;$B59&amp;"*",TabelaGastos[Mês de Compra],"&lt;="&amp;F$1&amp;"",TabelaGastos[Mês Final],"&gt;="&amp;F$1&amp;"",TabelaGastos[Semana],"="&amp;G$40&amp;"")</f>
        <v>0</v>
      </c>
      <c r="H59" s="109">
        <f>SUMIFS(TabelaGastos[Valor],TabelaGastos[Subcategoria],"*"&amp;$B59&amp;"*",TabelaGastos[Mês de Compra],"&lt;="&amp;G$1&amp;"",TabelaGastos[Mês Final],"&gt;="&amp;G$1&amp;"",TabelaGastos[Semana],"="&amp;H$40&amp;"")</f>
        <v>0</v>
      </c>
      <c r="I59" s="109">
        <f>SUMIFS(TabelaGastos[Valor],TabelaGastos[Subcategoria],"*"&amp;$B59&amp;"*",TabelaGastos[Mês de Compra],"&lt;="&amp;H$1&amp;"",TabelaGastos[Mês Final],"&gt;="&amp;H$1&amp;"",TabelaGastos[Semana],"="&amp;I$40&amp;"")</f>
        <v>0</v>
      </c>
      <c r="J59" s="79"/>
      <c r="K59" s="56">
        <f t="shared" ref="K59:K71" si="57">SUM(L59:P59)</f>
        <v>0</v>
      </c>
      <c r="L59" s="109">
        <f>SUMIFS(TabelaGastos[Valor],TabelaGastos[Subcategoria],"*"&amp;$B59&amp;"*",TabelaGastos[Mês de Compra],"&lt;="&amp;K$1&amp;"",TabelaGastos[Mês Final],"&gt;="&amp;K$1&amp;"",TabelaGastos[Semana],"="&amp;L$40&amp;"")</f>
        <v>0</v>
      </c>
      <c r="M59" s="109">
        <f>SUMIFS(TabelaGastos[Valor],TabelaGastos[Subcategoria],"*"&amp;$B59&amp;"*",TabelaGastos[Mês de Compra],"&lt;="&amp;L$1&amp;"",TabelaGastos[Mês Final],"&gt;="&amp;L$1&amp;"",TabelaGastos[Semana],"="&amp;M$40&amp;"")</f>
        <v>0</v>
      </c>
      <c r="N59" s="109">
        <f>SUMIFS(TabelaGastos[Valor],TabelaGastos[Subcategoria],"*"&amp;$B59&amp;"*",TabelaGastos[Mês de Compra],"&lt;="&amp;M$1&amp;"",TabelaGastos[Mês Final],"&gt;="&amp;M$1&amp;"",TabelaGastos[Semana],"="&amp;N$40&amp;"")</f>
        <v>0</v>
      </c>
      <c r="O59" s="109">
        <f>SUMIFS(TabelaGastos[Valor],TabelaGastos[Subcategoria],"*"&amp;$B59&amp;"*",TabelaGastos[Mês de Compra],"&lt;="&amp;N$1&amp;"",TabelaGastos[Mês Final],"&gt;="&amp;N$1&amp;"",TabelaGastos[Semana],"="&amp;O$40&amp;"")</f>
        <v>0</v>
      </c>
      <c r="P59" s="109">
        <f>SUMIFS(TabelaGastos[Valor],TabelaGastos[Subcategoria],"*"&amp;$B59&amp;"*",TabelaGastos[Mês de Compra],"&lt;="&amp;O$1&amp;"",TabelaGastos[Mês Final],"&gt;="&amp;O$1&amp;"",TabelaGastos[Semana],"="&amp;P$40&amp;"")</f>
        <v>0</v>
      </c>
      <c r="Q59" s="79"/>
      <c r="R59" s="56">
        <f t="shared" ref="R59:R71" si="58">SUM(S59:W59)</f>
        <v>0</v>
      </c>
      <c r="S59" s="109">
        <f>SUMIFS(TabelaGastos[Valor],TabelaGastos[Subcategoria],"*"&amp;$B59&amp;"*",TabelaGastos[Mês de Compra],"&lt;="&amp;R$1&amp;"",TabelaGastos[Mês Final],"&gt;="&amp;R$1&amp;"",TabelaGastos[Semana],"="&amp;S$40&amp;"")</f>
        <v>0</v>
      </c>
      <c r="T59" s="109">
        <f>SUMIFS(TabelaGastos[Valor],TabelaGastos[Subcategoria],"*"&amp;$B59&amp;"*",TabelaGastos[Mês de Compra],"&lt;="&amp;S$1&amp;"",TabelaGastos[Mês Final],"&gt;="&amp;S$1&amp;"",TabelaGastos[Semana],"="&amp;T$40&amp;"")</f>
        <v>0</v>
      </c>
      <c r="U59" s="109">
        <f>SUMIFS(TabelaGastos[Valor],TabelaGastos[Subcategoria],"*"&amp;$B59&amp;"*",TabelaGastos[Mês de Compra],"&lt;="&amp;T$1&amp;"",TabelaGastos[Mês Final],"&gt;="&amp;T$1&amp;"",TabelaGastos[Semana],"="&amp;U$40&amp;"")</f>
        <v>0</v>
      </c>
      <c r="V59" s="109">
        <f>SUMIFS(TabelaGastos[Valor],TabelaGastos[Subcategoria],"*"&amp;$B59&amp;"*",TabelaGastos[Mês de Compra],"&lt;="&amp;U$1&amp;"",TabelaGastos[Mês Final],"&gt;="&amp;U$1&amp;"",TabelaGastos[Semana],"="&amp;V$40&amp;"")</f>
        <v>0</v>
      </c>
      <c r="W59" s="109">
        <f>SUMIFS(TabelaGastos[Valor],TabelaGastos[Subcategoria],"*"&amp;$B59&amp;"*",TabelaGastos[Mês de Compra],"&lt;="&amp;V$1&amp;"",TabelaGastos[Mês Final],"&gt;="&amp;V$1&amp;"",TabelaGastos[Semana],"="&amp;W$40&amp;"")</f>
        <v>0</v>
      </c>
      <c r="X59" s="79"/>
      <c r="Y59" s="56">
        <f t="shared" ref="Y59:Y71" si="59">SUM(Z59:AD59)</f>
        <v>0</v>
      </c>
      <c r="Z59" s="109">
        <f>SUMIFS(TabelaGastos[Valor],TabelaGastos[Subcategoria],"*"&amp;$B59&amp;"*",TabelaGastos[Mês de Compra],"&lt;="&amp;Y$1&amp;"",TabelaGastos[Mês Final],"&gt;="&amp;Y$1&amp;"",TabelaGastos[Semana],"="&amp;Z$40&amp;"")</f>
        <v>0</v>
      </c>
      <c r="AA59" s="109">
        <f>SUMIFS(TabelaGastos[Valor],TabelaGastos[Subcategoria],"*"&amp;$B59&amp;"*",TabelaGastos[Mês de Compra],"&lt;="&amp;Z$1&amp;"",TabelaGastos[Mês Final],"&gt;="&amp;Z$1&amp;"",TabelaGastos[Semana],"="&amp;AA$40&amp;"")</f>
        <v>0</v>
      </c>
      <c r="AB59" s="109">
        <f>SUMIFS(TabelaGastos[Valor],TabelaGastos[Subcategoria],"*"&amp;$B59&amp;"*",TabelaGastos[Mês de Compra],"&lt;="&amp;AA$1&amp;"",TabelaGastos[Mês Final],"&gt;="&amp;AA$1&amp;"",TabelaGastos[Semana],"="&amp;AB$40&amp;"")</f>
        <v>0</v>
      </c>
      <c r="AC59" s="109">
        <f>SUMIFS(TabelaGastos[Valor],TabelaGastos[Subcategoria],"*"&amp;$B59&amp;"*",TabelaGastos[Mês de Compra],"&lt;="&amp;AB$1&amp;"",TabelaGastos[Mês Final],"&gt;="&amp;AB$1&amp;"",TabelaGastos[Semana],"="&amp;AC$40&amp;"")</f>
        <v>0</v>
      </c>
      <c r="AD59" s="109">
        <f>SUMIFS(TabelaGastos[Valor],TabelaGastos[Subcategoria],"*"&amp;$B59&amp;"*",TabelaGastos[Mês de Compra],"&lt;="&amp;AC$1&amp;"",TabelaGastos[Mês Final],"&gt;="&amp;AC$1&amp;"",TabelaGastos[Semana],"="&amp;AD$40&amp;"")</f>
        <v>0</v>
      </c>
      <c r="AE59" s="79"/>
      <c r="AF59" s="56">
        <f t="shared" ref="AF59:AF71" si="60">SUM(AG59:AK59)</f>
        <v>0</v>
      </c>
      <c r="AG59" s="109">
        <f>SUMIFS(TabelaGastos[Valor],TabelaGastos[Subcategoria],"*"&amp;$B59&amp;"*",TabelaGastos[Mês de Compra],"&lt;="&amp;AF$1&amp;"",TabelaGastos[Mês Final],"&gt;="&amp;AF$1&amp;"",TabelaGastos[Semana],"="&amp;AG$40&amp;"")</f>
        <v>0</v>
      </c>
      <c r="AH59" s="109">
        <f>SUMIFS(TabelaGastos[Valor],TabelaGastos[Subcategoria],"*"&amp;$B59&amp;"*",TabelaGastos[Mês de Compra],"&lt;="&amp;AG$1&amp;"",TabelaGastos[Mês Final],"&gt;="&amp;AG$1&amp;"",TabelaGastos[Semana],"="&amp;AH$40&amp;"")</f>
        <v>0</v>
      </c>
      <c r="AI59" s="109">
        <f>SUMIFS(TabelaGastos[Valor],TabelaGastos[Subcategoria],"*"&amp;$B59&amp;"*",TabelaGastos[Mês de Compra],"&lt;="&amp;AH$1&amp;"",TabelaGastos[Mês Final],"&gt;="&amp;AH$1&amp;"",TabelaGastos[Semana],"="&amp;AI$40&amp;"")</f>
        <v>0</v>
      </c>
      <c r="AJ59" s="109">
        <f>SUMIFS(TabelaGastos[Valor],TabelaGastos[Subcategoria],"*"&amp;$B59&amp;"*",TabelaGastos[Mês de Compra],"&lt;="&amp;AI$1&amp;"",TabelaGastos[Mês Final],"&gt;="&amp;AI$1&amp;"",TabelaGastos[Semana],"="&amp;AJ$40&amp;"")</f>
        <v>0</v>
      </c>
      <c r="AK59" s="109">
        <f>SUMIFS(TabelaGastos[Valor],TabelaGastos[Subcategoria],"*"&amp;$B59&amp;"*",TabelaGastos[Mês de Compra],"&lt;="&amp;AJ$1&amp;"",TabelaGastos[Mês Final],"&gt;="&amp;AJ$1&amp;"",TabelaGastos[Semana],"="&amp;AK$40&amp;"")</f>
        <v>0</v>
      </c>
      <c r="AL59" s="79"/>
      <c r="AM59" s="56">
        <f t="shared" ref="AM59:AM71" si="61">SUM(AN59:AR59)</f>
        <v>0</v>
      </c>
      <c r="AN59" s="109">
        <f>SUMIFS(TabelaGastos[Valor],TabelaGastos[Subcategoria],"*"&amp;$B59&amp;"*",TabelaGastos[Mês de Compra],"&lt;="&amp;AM$1&amp;"",TabelaGastos[Mês Final],"&gt;="&amp;AM$1&amp;"",TabelaGastos[Semana],"="&amp;AN$40&amp;"")</f>
        <v>0</v>
      </c>
      <c r="AO59" s="109">
        <f>SUMIFS(TabelaGastos[Valor],TabelaGastos[Subcategoria],"*"&amp;$B59&amp;"*",TabelaGastos[Mês de Compra],"&lt;="&amp;AN$1&amp;"",TabelaGastos[Mês Final],"&gt;="&amp;AN$1&amp;"",TabelaGastos[Semana],"="&amp;AO$40&amp;"")</f>
        <v>0</v>
      </c>
      <c r="AP59" s="109">
        <f>SUMIFS(TabelaGastos[Valor],TabelaGastos[Subcategoria],"*"&amp;$B59&amp;"*",TabelaGastos[Mês de Compra],"&lt;="&amp;AO$1&amp;"",TabelaGastos[Mês Final],"&gt;="&amp;AO$1&amp;"",TabelaGastos[Semana],"="&amp;AP$40&amp;"")</f>
        <v>0</v>
      </c>
      <c r="AQ59" s="109">
        <f>SUMIFS(TabelaGastos[Valor],TabelaGastos[Subcategoria],"*"&amp;$B59&amp;"*",TabelaGastos[Mês de Compra],"&lt;="&amp;AP$1&amp;"",TabelaGastos[Mês Final],"&gt;="&amp;AP$1&amp;"",TabelaGastos[Semana],"="&amp;AQ$40&amp;"")</f>
        <v>0</v>
      </c>
      <c r="AR59" s="109">
        <f>SUMIFS(TabelaGastos[Valor],TabelaGastos[Subcategoria],"*"&amp;$B59&amp;"*",TabelaGastos[Mês de Compra],"&lt;="&amp;AQ$1&amp;"",TabelaGastos[Mês Final],"&gt;="&amp;AQ$1&amp;"",TabelaGastos[Semana],"="&amp;AR$40&amp;"")</f>
        <v>0</v>
      </c>
      <c r="AS59" s="79"/>
      <c r="AT59" s="56">
        <f t="shared" ref="AT59:AT71" si="62">SUM(AU59:AY59)</f>
        <v>0</v>
      </c>
      <c r="AU59" s="109">
        <f>SUMIFS(TabelaGastos[Valor],TabelaGastos[Subcategoria],"*"&amp;$B59&amp;"*",TabelaGastos[Mês de Compra],"&lt;="&amp;AT$1&amp;"",TabelaGastos[Mês Final],"&gt;="&amp;AT$1&amp;"",TabelaGastos[Semana],"="&amp;AU$40&amp;"")</f>
        <v>0</v>
      </c>
      <c r="AV59" s="109">
        <f>SUMIFS(TabelaGastos[Valor],TabelaGastos[Subcategoria],"*"&amp;$B59&amp;"*",TabelaGastos[Mês de Compra],"&lt;="&amp;AU$1&amp;"",TabelaGastos[Mês Final],"&gt;="&amp;AU$1&amp;"",TabelaGastos[Semana],"="&amp;AV$40&amp;"")</f>
        <v>0</v>
      </c>
      <c r="AW59" s="109">
        <f>SUMIFS(TabelaGastos[Valor],TabelaGastos[Subcategoria],"*"&amp;$B59&amp;"*",TabelaGastos[Mês de Compra],"&lt;="&amp;AV$1&amp;"",TabelaGastos[Mês Final],"&gt;="&amp;AV$1&amp;"",TabelaGastos[Semana],"="&amp;AW$40&amp;"")</f>
        <v>0</v>
      </c>
      <c r="AX59" s="109">
        <f>SUMIFS(TabelaGastos[Valor],TabelaGastos[Subcategoria],"*"&amp;$B59&amp;"*",TabelaGastos[Mês de Compra],"&lt;="&amp;AW$1&amp;"",TabelaGastos[Mês Final],"&gt;="&amp;AW$1&amp;"",TabelaGastos[Semana],"="&amp;AX$40&amp;"")</f>
        <v>0</v>
      </c>
      <c r="AY59" s="109">
        <f>SUMIFS(TabelaGastos[Valor],TabelaGastos[Subcategoria],"*"&amp;$B59&amp;"*",TabelaGastos[Mês de Compra],"&lt;="&amp;AX$1&amp;"",TabelaGastos[Mês Final],"&gt;="&amp;AX$1&amp;"",TabelaGastos[Semana],"="&amp;AY$40&amp;"")</f>
        <v>0</v>
      </c>
      <c r="AZ59" s="79"/>
      <c r="BA59" s="56">
        <f t="shared" ref="BA59:BA71" si="63">SUM(BB59:BF59)</f>
        <v>0</v>
      </c>
      <c r="BB59" s="109">
        <f>SUMIFS(TabelaGastos[Valor],TabelaGastos[Subcategoria],"*"&amp;$B59&amp;"*",TabelaGastos[Mês de Compra],"&lt;="&amp;BA$1&amp;"",TabelaGastos[Mês Final],"&gt;="&amp;BA$1&amp;"")</f>
        <v>0</v>
      </c>
      <c r="BC59" s="109">
        <f>SUMIFS(TabelaGastos[Mês de Compra],TabelaGastos[Entrada],"*"&amp;$B59&amp;"*",TabelaGastos[Mês Final],"&lt;="&amp;BB$1&amp;"",TabelaGastos[Semana],"&gt;="&amp;BB$1&amp;"")</f>
        <v>0</v>
      </c>
      <c r="BD59" s="109">
        <f>SUMIFS(TabelaGastos[Mês Final],TabelaGastos[Método de Pagamento],"*"&amp;$B59&amp;"*",TabelaGastos[Semana],"&lt;="&amp;BC$1&amp;"",TabelaGastos[Categoria],"&gt;="&amp;BC$1&amp;"")</f>
        <v>0</v>
      </c>
      <c r="BE59" s="109">
        <f>SUMIFS(TabelaGastos[Semana],TabelaGastos[Valor],"*"&amp;$B59&amp;"*",TabelaGastos[Categoria],"&lt;="&amp;BD$1&amp;"",TabelaGastos[Subcategoria],"&gt;="&amp;BD$1&amp;"")</f>
        <v>0</v>
      </c>
      <c r="BF59" s="109">
        <f>SUMIFS(TabelaGastos[Categoria],TabelaGastos[Mês de Compra],"*"&amp;$B59&amp;"*",TabelaGastos[Subcategoria],"&lt;="&amp;BE$1&amp;"",TabelaGastos[Entrada],"&gt;="&amp;BE$1&amp;"")</f>
        <v>0</v>
      </c>
      <c r="BG59" s="79"/>
      <c r="BH59" s="56">
        <f t="shared" ref="BH59:BH71" si="64">SUM(BI59:BM59)</f>
        <v>0</v>
      </c>
      <c r="BI59" s="109">
        <f>SUMIFS(TabelaGastos[Valor],TabelaGastos[Subcategoria],"*"&amp;$B59&amp;"*",TabelaGastos[Mês de Compra],"&lt;="&amp;BH$1&amp;"",TabelaGastos[Mês Final],"&gt;="&amp;BH$1&amp;"",TabelaGastos[Semana],"="&amp;BI$40&amp;"")</f>
        <v>0</v>
      </c>
      <c r="BJ59" s="109">
        <f>SUMIFS(TabelaGastos[Valor],TabelaGastos[Subcategoria],"*"&amp;$B59&amp;"*",TabelaGastos[Mês de Compra],"&lt;="&amp;BI$1&amp;"",TabelaGastos[Mês Final],"&gt;="&amp;BI$1&amp;"",TabelaGastos[Semana],"="&amp;BJ$40&amp;"")</f>
        <v>0</v>
      </c>
      <c r="BK59" s="109">
        <f>SUMIFS(TabelaGastos[Valor],TabelaGastos[Subcategoria],"*"&amp;$B59&amp;"*",TabelaGastos[Mês de Compra],"&lt;="&amp;BJ$1&amp;"",TabelaGastos[Mês Final],"&gt;="&amp;BJ$1&amp;"",TabelaGastos[Semana],"="&amp;BK$40&amp;"")</f>
        <v>0</v>
      </c>
      <c r="BL59" s="109">
        <f>SUMIFS(TabelaGastos[Valor],TabelaGastos[Subcategoria],"*"&amp;$B59&amp;"*",TabelaGastos[Mês de Compra],"&lt;="&amp;BK$1&amp;"",TabelaGastos[Mês Final],"&gt;="&amp;BK$1&amp;"",TabelaGastos[Semana],"="&amp;BL$40&amp;"")</f>
        <v>0</v>
      </c>
      <c r="BM59" s="109">
        <f>SUMIFS(TabelaGastos[Valor],TabelaGastos[Subcategoria],"*"&amp;$B59&amp;"*",TabelaGastos[Mês de Compra],"&lt;="&amp;BL$1&amp;"",TabelaGastos[Mês Final],"&gt;="&amp;BL$1&amp;"",TabelaGastos[Semana],"="&amp;BM$40&amp;"")</f>
        <v>0</v>
      </c>
      <c r="BN59" s="79"/>
      <c r="BO59" s="56">
        <f t="shared" ref="BO59:BO71" si="65">SUM(BP59:BT59)</f>
        <v>0</v>
      </c>
      <c r="BP59" s="109">
        <f>SUMIFS(TabelaGastos[Valor],TabelaGastos[Subcategoria],"*"&amp;$B59&amp;"*",TabelaGastos[Mês de Compra],"&lt;="&amp;BO$1&amp;"",TabelaGastos[Mês Final],"&gt;="&amp;BO$1&amp;"",TabelaGastos[Semana],"="&amp;BP$40&amp;"")</f>
        <v>0</v>
      </c>
      <c r="BQ59" s="109">
        <f>SUMIFS(TabelaGastos[Valor],TabelaGastos[Subcategoria],"*"&amp;$B59&amp;"*",TabelaGastos[Mês de Compra],"&lt;="&amp;BP$1&amp;"",TabelaGastos[Mês Final],"&gt;="&amp;BP$1&amp;"",TabelaGastos[Semana],"="&amp;BQ$40&amp;"")</f>
        <v>0</v>
      </c>
      <c r="BR59" s="109">
        <f>SUMIFS(TabelaGastos[Valor],TabelaGastos[Subcategoria],"*"&amp;$B59&amp;"*",TabelaGastos[Mês de Compra],"&lt;="&amp;BQ$1&amp;"",TabelaGastos[Mês Final],"&gt;="&amp;BQ$1&amp;"",TabelaGastos[Semana],"="&amp;BR$40&amp;"")</f>
        <v>0</v>
      </c>
      <c r="BS59" s="109">
        <f>SUMIFS(TabelaGastos[Valor],TabelaGastos[Subcategoria],"*"&amp;$B59&amp;"*",TabelaGastos[Mês de Compra],"&lt;="&amp;BR$1&amp;"",TabelaGastos[Mês Final],"&gt;="&amp;BR$1&amp;"",TabelaGastos[Semana],"="&amp;BS$40&amp;"")</f>
        <v>0</v>
      </c>
      <c r="BT59" s="109">
        <f>SUMIFS(TabelaGastos[Valor],TabelaGastos[Subcategoria],"*"&amp;$B59&amp;"*",TabelaGastos[Mês de Compra],"&lt;="&amp;BS$1&amp;"",TabelaGastos[Mês Final],"&gt;="&amp;BS$1&amp;"",TabelaGastos[Semana],"="&amp;BT$40&amp;"")</f>
        <v>0</v>
      </c>
      <c r="BU59" s="79"/>
      <c r="BV59" s="56">
        <f t="shared" ref="BV59:BV71" si="66">SUM(BW59:CA59)</f>
        <v>0</v>
      </c>
      <c r="BW59" s="109">
        <f>SUMIFS(TabelaGastos[Valor],TabelaGastos[Subcategoria],"*"&amp;$B59&amp;"*",TabelaGastos[Mês de Compra],"&lt;="&amp;BV$1&amp;"",TabelaGastos[Mês Final],"&gt;="&amp;BV$1&amp;"",TabelaGastos[Semana],"="&amp;BW$40&amp;"")</f>
        <v>0</v>
      </c>
      <c r="BX59" s="109">
        <f>SUMIFS(TabelaGastos[Valor],TabelaGastos[Subcategoria],"*"&amp;$B59&amp;"*",TabelaGastos[Mês de Compra],"&lt;="&amp;BW$1&amp;"",TabelaGastos[Mês Final],"&gt;="&amp;BW$1&amp;"",TabelaGastos[Semana],"="&amp;BX$40&amp;"")</f>
        <v>0</v>
      </c>
      <c r="BY59" s="109">
        <f>SUMIFS(TabelaGastos[Valor],TabelaGastos[Subcategoria],"*"&amp;$B59&amp;"*",TabelaGastos[Mês de Compra],"&lt;="&amp;BX$1&amp;"",TabelaGastos[Mês Final],"&gt;="&amp;BX$1&amp;"",TabelaGastos[Semana],"="&amp;BY$40&amp;"")</f>
        <v>0</v>
      </c>
      <c r="BZ59" s="109">
        <f>SUMIFS(TabelaGastos[Valor],TabelaGastos[Subcategoria],"*"&amp;$B59&amp;"*",TabelaGastos[Mês de Compra],"&lt;="&amp;BY$1&amp;"",TabelaGastos[Mês Final],"&gt;="&amp;BY$1&amp;"",TabelaGastos[Semana],"="&amp;BZ$40&amp;"")</f>
        <v>0</v>
      </c>
      <c r="CA59" s="109">
        <f>SUMIFS(TabelaGastos[Valor],TabelaGastos[Subcategoria],"*"&amp;$B59&amp;"*",TabelaGastos[Mês de Compra],"&lt;="&amp;BZ$1&amp;"",TabelaGastos[Mês Final],"&gt;="&amp;BZ$1&amp;"",TabelaGastos[Semana],"="&amp;CA$40&amp;"")</f>
        <v>0</v>
      </c>
      <c r="CB59" s="79"/>
      <c r="CC59" s="56">
        <f t="shared" ref="CC59:CC71" si="67">SUM(CD59:CH59)</f>
        <v>0</v>
      </c>
      <c r="CD59" s="109">
        <f>SUMIFS(TabelaGastos[Valor],TabelaGastos[Subcategoria],"*"&amp;$B59&amp;"*",TabelaGastos[Mês de Compra],"&lt;="&amp;CC$1&amp;"",TabelaGastos[Mês Final],"&gt;="&amp;CC$1&amp;"")</f>
        <v>0</v>
      </c>
      <c r="CE59" s="109">
        <f>SUMIFS(TabelaGastos[Mês de Compra],TabelaGastos[Entrada],"*"&amp;$B59&amp;"*",TabelaGastos[Mês Final],"&lt;="&amp;CD$1&amp;"",TabelaGastos[Semana],"&gt;="&amp;CD$1&amp;"")</f>
        <v>0</v>
      </c>
      <c r="CF59" s="109">
        <f>SUMIFS(TabelaGastos[Mês Final],TabelaGastos[Método de Pagamento],"*"&amp;$B59&amp;"*",TabelaGastos[Semana],"&lt;="&amp;CE$1&amp;"",TabelaGastos[Categoria],"&gt;="&amp;CE$1&amp;"")</f>
        <v>0</v>
      </c>
      <c r="CG59" s="109">
        <f>SUMIFS(TabelaGastos[Semana],TabelaGastos[Valor],"*"&amp;$B59&amp;"*",TabelaGastos[Categoria],"&lt;="&amp;CF$1&amp;"",TabelaGastos[Subcategoria],"&gt;="&amp;CF$1&amp;"")</f>
        <v>0</v>
      </c>
      <c r="CH59" s="109">
        <f>SUMIFS(TabelaGastos[Categoria],TabelaGastos[Mês de Compra],"*"&amp;$B59&amp;"*",TabelaGastos[Subcategoria],"&lt;="&amp;CG$1&amp;"",TabelaGastos[Entrada],"&gt;="&amp;CG$1&amp;"")</f>
        <v>0</v>
      </c>
      <c r="CI59" s="111">
        <f t="shared" si="54"/>
        <v>0</v>
      </c>
      <c r="CJ59" s="111">
        <f t="shared" si="55"/>
        <v>0</v>
      </c>
    </row>
    <row r="60" spans="2:104" outlineLevel="1" x14ac:dyDescent="0.3">
      <c r="B60" s="111" t="s">
        <v>37</v>
      </c>
      <c r="C60" s="79"/>
      <c r="D60" s="56">
        <f t="shared" si="56"/>
        <v>0</v>
      </c>
      <c r="E60" s="109">
        <f>SUMIFS(TabelaGastos[Valor],TabelaGastos[Subcategoria],"*"&amp;$B60&amp;"*",TabelaGastos[Mês de Compra],"&lt;="&amp;D$1&amp;"",TabelaGastos[Mês Final],"&gt;="&amp;D$1&amp;"",TabelaGastos[Semana],"="&amp;E$40&amp;"")</f>
        <v>0</v>
      </c>
      <c r="F60" s="109">
        <f>SUMIFS(TabelaGastos[Valor],TabelaGastos[Subcategoria],"*"&amp;$B60&amp;"*",TabelaGastos[Mês de Compra],"&lt;="&amp;E$1&amp;"",TabelaGastos[Mês Final],"&gt;="&amp;E$1&amp;"",TabelaGastos[Semana],"="&amp;F$40&amp;"")</f>
        <v>0</v>
      </c>
      <c r="G60" s="109">
        <f>SUMIFS(TabelaGastos[Valor],TabelaGastos[Subcategoria],"*"&amp;$B60&amp;"*",TabelaGastos[Mês de Compra],"&lt;="&amp;F$1&amp;"",TabelaGastos[Mês Final],"&gt;="&amp;F$1&amp;"",TabelaGastos[Semana],"="&amp;G$40&amp;"")</f>
        <v>0</v>
      </c>
      <c r="H60" s="109">
        <f>SUMIFS(TabelaGastos[Valor],TabelaGastos[Subcategoria],"*"&amp;$B60&amp;"*",TabelaGastos[Mês de Compra],"&lt;="&amp;G$1&amp;"",TabelaGastos[Mês Final],"&gt;="&amp;G$1&amp;"",TabelaGastos[Semana],"="&amp;H$40&amp;"")</f>
        <v>0</v>
      </c>
      <c r="I60" s="109">
        <f>SUMIFS(TabelaGastos[Valor],TabelaGastos[Subcategoria],"*"&amp;$B60&amp;"*",TabelaGastos[Mês de Compra],"&lt;="&amp;H$1&amp;"",TabelaGastos[Mês Final],"&gt;="&amp;H$1&amp;"",TabelaGastos[Semana],"="&amp;I$40&amp;"")</f>
        <v>0</v>
      </c>
      <c r="J60" s="79"/>
      <c r="K60" s="56">
        <f t="shared" si="57"/>
        <v>0</v>
      </c>
      <c r="L60" s="109">
        <f>SUMIFS(TabelaGastos[Valor],TabelaGastos[Subcategoria],"*"&amp;$B60&amp;"*",TabelaGastos[Mês de Compra],"&lt;="&amp;K$1&amp;"",TabelaGastos[Mês Final],"&gt;="&amp;K$1&amp;"",TabelaGastos[Semana],"="&amp;L$40&amp;"")</f>
        <v>0</v>
      </c>
      <c r="M60" s="109">
        <f>SUMIFS(TabelaGastos[Valor],TabelaGastos[Subcategoria],"*"&amp;$B60&amp;"*",TabelaGastos[Mês de Compra],"&lt;="&amp;L$1&amp;"",TabelaGastos[Mês Final],"&gt;="&amp;L$1&amp;"",TabelaGastos[Semana],"="&amp;M$40&amp;"")</f>
        <v>0</v>
      </c>
      <c r="N60" s="109">
        <f>SUMIFS(TabelaGastos[Valor],TabelaGastos[Subcategoria],"*"&amp;$B60&amp;"*",TabelaGastos[Mês de Compra],"&lt;="&amp;M$1&amp;"",TabelaGastos[Mês Final],"&gt;="&amp;M$1&amp;"",TabelaGastos[Semana],"="&amp;N$40&amp;"")</f>
        <v>0</v>
      </c>
      <c r="O60" s="109">
        <f>SUMIFS(TabelaGastos[Valor],TabelaGastos[Subcategoria],"*"&amp;$B60&amp;"*",TabelaGastos[Mês de Compra],"&lt;="&amp;N$1&amp;"",TabelaGastos[Mês Final],"&gt;="&amp;N$1&amp;"",TabelaGastos[Semana],"="&amp;O$40&amp;"")</f>
        <v>0</v>
      </c>
      <c r="P60" s="109">
        <f>SUMIFS(TabelaGastos[Valor],TabelaGastos[Subcategoria],"*"&amp;$B60&amp;"*",TabelaGastos[Mês de Compra],"&lt;="&amp;O$1&amp;"",TabelaGastos[Mês Final],"&gt;="&amp;O$1&amp;"",TabelaGastos[Semana],"="&amp;P$40&amp;"")</f>
        <v>0</v>
      </c>
      <c r="Q60" s="79"/>
      <c r="R60" s="56">
        <f t="shared" si="58"/>
        <v>0</v>
      </c>
      <c r="S60" s="109">
        <f>SUMIFS(TabelaGastos[Valor],TabelaGastos[Subcategoria],"*"&amp;$B60&amp;"*",TabelaGastos[Mês de Compra],"&lt;="&amp;R$1&amp;"",TabelaGastos[Mês Final],"&gt;="&amp;R$1&amp;"",TabelaGastos[Semana],"="&amp;S$40&amp;"")</f>
        <v>0</v>
      </c>
      <c r="T60" s="109">
        <f>SUMIFS(TabelaGastos[Valor],TabelaGastos[Subcategoria],"*"&amp;$B60&amp;"*",TabelaGastos[Mês de Compra],"&lt;="&amp;S$1&amp;"",TabelaGastos[Mês Final],"&gt;="&amp;S$1&amp;"",TabelaGastos[Semana],"="&amp;T$40&amp;"")</f>
        <v>0</v>
      </c>
      <c r="U60" s="109">
        <f>SUMIFS(TabelaGastos[Valor],TabelaGastos[Subcategoria],"*"&amp;$B60&amp;"*",TabelaGastos[Mês de Compra],"&lt;="&amp;T$1&amp;"",TabelaGastos[Mês Final],"&gt;="&amp;T$1&amp;"",TabelaGastos[Semana],"="&amp;U$40&amp;"")</f>
        <v>0</v>
      </c>
      <c r="V60" s="109">
        <f>SUMIFS(TabelaGastos[Valor],TabelaGastos[Subcategoria],"*"&amp;$B60&amp;"*",TabelaGastos[Mês de Compra],"&lt;="&amp;U$1&amp;"",TabelaGastos[Mês Final],"&gt;="&amp;U$1&amp;"",TabelaGastos[Semana],"="&amp;V$40&amp;"")</f>
        <v>0</v>
      </c>
      <c r="W60" s="109">
        <f>SUMIFS(TabelaGastos[Valor],TabelaGastos[Subcategoria],"*"&amp;$B60&amp;"*",TabelaGastos[Mês de Compra],"&lt;="&amp;V$1&amp;"",TabelaGastos[Mês Final],"&gt;="&amp;V$1&amp;"",TabelaGastos[Semana],"="&amp;W$40&amp;"")</f>
        <v>0</v>
      </c>
      <c r="X60" s="79"/>
      <c r="Y60" s="56">
        <f t="shared" si="59"/>
        <v>0</v>
      </c>
      <c r="Z60" s="109">
        <f>SUMIFS(TabelaGastos[Valor],TabelaGastos[Subcategoria],"*"&amp;$B60&amp;"*",TabelaGastos[Mês de Compra],"&lt;="&amp;Y$1&amp;"",TabelaGastos[Mês Final],"&gt;="&amp;Y$1&amp;"",TabelaGastos[Semana],"="&amp;Z$40&amp;"")</f>
        <v>0</v>
      </c>
      <c r="AA60" s="109">
        <f>SUMIFS(TabelaGastos[Valor],TabelaGastos[Subcategoria],"*"&amp;$B60&amp;"*",TabelaGastos[Mês de Compra],"&lt;="&amp;Z$1&amp;"",TabelaGastos[Mês Final],"&gt;="&amp;Z$1&amp;"",TabelaGastos[Semana],"="&amp;AA$40&amp;"")</f>
        <v>0</v>
      </c>
      <c r="AB60" s="109">
        <f>SUMIFS(TabelaGastos[Valor],TabelaGastos[Subcategoria],"*"&amp;$B60&amp;"*",TabelaGastos[Mês de Compra],"&lt;="&amp;AA$1&amp;"",TabelaGastos[Mês Final],"&gt;="&amp;AA$1&amp;"",TabelaGastos[Semana],"="&amp;AB$40&amp;"")</f>
        <v>0</v>
      </c>
      <c r="AC60" s="109">
        <f>SUMIFS(TabelaGastos[Valor],TabelaGastos[Subcategoria],"*"&amp;$B60&amp;"*",TabelaGastos[Mês de Compra],"&lt;="&amp;AB$1&amp;"",TabelaGastos[Mês Final],"&gt;="&amp;AB$1&amp;"",TabelaGastos[Semana],"="&amp;AC$40&amp;"")</f>
        <v>0</v>
      </c>
      <c r="AD60" s="109">
        <f>SUMIFS(TabelaGastos[Valor],TabelaGastos[Subcategoria],"*"&amp;$B60&amp;"*",TabelaGastos[Mês de Compra],"&lt;="&amp;AC$1&amp;"",TabelaGastos[Mês Final],"&gt;="&amp;AC$1&amp;"",TabelaGastos[Semana],"="&amp;AD$40&amp;"")</f>
        <v>0</v>
      </c>
      <c r="AE60" s="79"/>
      <c r="AF60" s="56">
        <f t="shared" si="60"/>
        <v>0</v>
      </c>
      <c r="AG60" s="109">
        <f>SUMIFS(TabelaGastos[Valor],TabelaGastos[Subcategoria],"*"&amp;$B60&amp;"*",TabelaGastos[Mês de Compra],"&lt;="&amp;AF$1&amp;"",TabelaGastos[Mês Final],"&gt;="&amp;AF$1&amp;"",TabelaGastos[Semana],"="&amp;AG$40&amp;"")</f>
        <v>0</v>
      </c>
      <c r="AH60" s="109">
        <f>SUMIFS(TabelaGastos[Valor],TabelaGastos[Subcategoria],"*"&amp;$B60&amp;"*",TabelaGastos[Mês de Compra],"&lt;="&amp;AG$1&amp;"",TabelaGastos[Mês Final],"&gt;="&amp;AG$1&amp;"",TabelaGastos[Semana],"="&amp;AH$40&amp;"")</f>
        <v>0</v>
      </c>
      <c r="AI60" s="109">
        <f>SUMIFS(TabelaGastos[Valor],TabelaGastos[Subcategoria],"*"&amp;$B60&amp;"*",TabelaGastos[Mês de Compra],"&lt;="&amp;AH$1&amp;"",TabelaGastos[Mês Final],"&gt;="&amp;AH$1&amp;"",TabelaGastos[Semana],"="&amp;AI$40&amp;"")</f>
        <v>0</v>
      </c>
      <c r="AJ60" s="109">
        <f>SUMIFS(TabelaGastos[Valor],TabelaGastos[Subcategoria],"*"&amp;$B60&amp;"*",TabelaGastos[Mês de Compra],"&lt;="&amp;AI$1&amp;"",TabelaGastos[Mês Final],"&gt;="&amp;AI$1&amp;"",TabelaGastos[Semana],"="&amp;AJ$40&amp;"")</f>
        <v>0</v>
      </c>
      <c r="AK60" s="109">
        <f>SUMIFS(TabelaGastos[Valor],TabelaGastos[Subcategoria],"*"&amp;$B60&amp;"*",TabelaGastos[Mês de Compra],"&lt;="&amp;AJ$1&amp;"",TabelaGastos[Mês Final],"&gt;="&amp;AJ$1&amp;"",TabelaGastos[Semana],"="&amp;AK$40&amp;"")</f>
        <v>0</v>
      </c>
      <c r="AL60" s="79"/>
      <c r="AM60" s="56">
        <f t="shared" si="61"/>
        <v>0</v>
      </c>
      <c r="AN60" s="109">
        <f>SUMIFS(TabelaGastos[Valor],TabelaGastos[Subcategoria],"*"&amp;$B60&amp;"*",TabelaGastos[Mês de Compra],"&lt;="&amp;AM$1&amp;"",TabelaGastos[Mês Final],"&gt;="&amp;AM$1&amp;"",TabelaGastos[Semana],"="&amp;AN$40&amp;"")</f>
        <v>0</v>
      </c>
      <c r="AO60" s="109">
        <f>SUMIFS(TabelaGastos[Valor],TabelaGastos[Subcategoria],"*"&amp;$B60&amp;"*",TabelaGastos[Mês de Compra],"&lt;="&amp;AN$1&amp;"",TabelaGastos[Mês Final],"&gt;="&amp;AN$1&amp;"",TabelaGastos[Semana],"="&amp;AO$40&amp;"")</f>
        <v>0</v>
      </c>
      <c r="AP60" s="109">
        <f>SUMIFS(TabelaGastos[Valor],TabelaGastos[Subcategoria],"*"&amp;$B60&amp;"*",TabelaGastos[Mês de Compra],"&lt;="&amp;AO$1&amp;"",TabelaGastos[Mês Final],"&gt;="&amp;AO$1&amp;"",TabelaGastos[Semana],"="&amp;AP$40&amp;"")</f>
        <v>0</v>
      </c>
      <c r="AQ60" s="109">
        <f>SUMIFS(TabelaGastos[Valor],TabelaGastos[Subcategoria],"*"&amp;$B60&amp;"*",TabelaGastos[Mês de Compra],"&lt;="&amp;AP$1&amp;"",TabelaGastos[Mês Final],"&gt;="&amp;AP$1&amp;"",TabelaGastos[Semana],"="&amp;AQ$40&amp;"")</f>
        <v>0</v>
      </c>
      <c r="AR60" s="109">
        <f>SUMIFS(TabelaGastos[Valor],TabelaGastos[Subcategoria],"*"&amp;$B60&amp;"*",TabelaGastos[Mês de Compra],"&lt;="&amp;AQ$1&amp;"",TabelaGastos[Mês Final],"&gt;="&amp;AQ$1&amp;"",TabelaGastos[Semana],"="&amp;AR$40&amp;"")</f>
        <v>0</v>
      </c>
      <c r="AS60" s="79"/>
      <c r="AT60" s="56">
        <f t="shared" si="62"/>
        <v>0</v>
      </c>
      <c r="AU60" s="109">
        <f>SUMIFS(TabelaGastos[Valor],TabelaGastos[Subcategoria],"*"&amp;$B60&amp;"*",TabelaGastos[Mês de Compra],"&lt;="&amp;AT$1&amp;"",TabelaGastos[Mês Final],"&gt;="&amp;AT$1&amp;"",TabelaGastos[Semana],"="&amp;AU$40&amp;"")</f>
        <v>0</v>
      </c>
      <c r="AV60" s="109">
        <f>SUMIFS(TabelaGastos[Valor],TabelaGastos[Subcategoria],"*"&amp;$B60&amp;"*",TabelaGastos[Mês de Compra],"&lt;="&amp;AU$1&amp;"",TabelaGastos[Mês Final],"&gt;="&amp;AU$1&amp;"",TabelaGastos[Semana],"="&amp;AV$40&amp;"")</f>
        <v>0</v>
      </c>
      <c r="AW60" s="109">
        <f>SUMIFS(TabelaGastos[Valor],TabelaGastos[Subcategoria],"*"&amp;$B60&amp;"*",TabelaGastos[Mês de Compra],"&lt;="&amp;AV$1&amp;"",TabelaGastos[Mês Final],"&gt;="&amp;AV$1&amp;"",TabelaGastos[Semana],"="&amp;AW$40&amp;"")</f>
        <v>0</v>
      </c>
      <c r="AX60" s="109">
        <f>SUMIFS(TabelaGastos[Valor],TabelaGastos[Subcategoria],"*"&amp;$B60&amp;"*",TabelaGastos[Mês de Compra],"&lt;="&amp;AW$1&amp;"",TabelaGastos[Mês Final],"&gt;="&amp;AW$1&amp;"",TabelaGastos[Semana],"="&amp;AX$40&amp;"")</f>
        <v>0</v>
      </c>
      <c r="AY60" s="109">
        <f>SUMIFS(TabelaGastos[Valor],TabelaGastos[Subcategoria],"*"&amp;$B60&amp;"*",TabelaGastos[Mês de Compra],"&lt;="&amp;AX$1&amp;"",TabelaGastos[Mês Final],"&gt;="&amp;AX$1&amp;"",TabelaGastos[Semana],"="&amp;AY$40&amp;"")</f>
        <v>0</v>
      </c>
      <c r="AZ60" s="79"/>
      <c r="BA60" s="56">
        <f t="shared" si="63"/>
        <v>0</v>
      </c>
      <c r="BB60" s="109">
        <f>SUMIFS(TabelaGastos[Valor],TabelaGastos[Subcategoria],"*"&amp;$B60&amp;"*",TabelaGastos[Mês de Compra],"&lt;="&amp;BA$1&amp;"",TabelaGastos[Mês Final],"&gt;="&amp;BA$1&amp;"")</f>
        <v>0</v>
      </c>
      <c r="BC60" s="109">
        <f>SUMIFS(TabelaGastos[Mês de Compra],TabelaGastos[Entrada],"*"&amp;$B60&amp;"*",TabelaGastos[Mês Final],"&lt;="&amp;BB$1&amp;"",TabelaGastos[Semana],"&gt;="&amp;BB$1&amp;"")</f>
        <v>0</v>
      </c>
      <c r="BD60" s="109">
        <f>SUMIFS(TabelaGastos[Mês Final],TabelaGastos[Método de Pagamento],"*"&amp;$B60&amp;"*",TabelaGastos[Semana],"&lt;="&amp;BC$1&amp;"",TabelaGastos[Categoria],"&gt;="&amp;BC$1&amp;"")</f>
        <v>0</v>
      </c>
      <c r="BE60" s="109">
        <f>SUMIFS(TabelaGastos[Semana],TabelaGastos[Valor],"*"&amp;$B60&amp;"*",TabelaGastos[Categoria],"&lt;="&amp;BD$1&amp;"",TabelaGastos[Subcategoria],"&gt;="&amp;BD$1&amp;"")</f>
        <v>0</v>
      </c>
      <c r="BF60" s="109">
        <f>SUMIFS(TabelaGastos[Categoria],TabelaGastos[Mês de Compra],"*"&amp;$B60&amp;"*",TabelaGastos[Subcategoria],"&lt;="&amp;BE$1&amp;"",TabelaGastos[Entrada],"&gt;="&amp;BE$1&amp;"")</f>
        <v>0</v>
      </c>
      <c r="BG60" s="79"/>
      <c r="BH60" s="56">
        <f t="shared" si="64"/>
        <v>0</v>
      </c>
      <c r="BI60" s="109">
        <f>SUMIFS(TabelaGastos[Valor],TabelaGastos[Subcategoria],"*"&amp;$B60&amp;"*",TabelaGastos[Mês de Compra],"&lt;="&amp;BH$1&amp;"",TabelaGastos[Mês Final],"&gt;="&amp;BH$1&amp;"",TabelaGastos[Semana],"="&amp;BI$40&amp;"")</f>
        <v>0</v>
      </c>
      <c r="BJ60" s="109">
        <f>SUMIFS(TabelaGastos[Valor],TabelaGastos[Subcategoria],"*"&amp;$B60&amp;"*",TabelaGastos[Mês de Compra],"&lt;="&amp;BI$1&amp;"",TabelaGastos[Mês Final],"&gt;="&amp;BI$1&amp;"",TabelaGastos[Semana],"="&amp;BJ$40&amp;"")</f>
        <v>0</v>
      </c>
      <c r="BK60" s="109">
        <f>SUMIFS(TabelaGastos[Valor],TabelaGastos[Subcategoria],"*"&amp;$B60&amp;"*",TabelaGastos[Mês de Compra],"&lt;="&amp;BJ$1&amp;"",TabelaGastos[Mês Final],"&gt;="&amp;BJ$1&amp;"",TabelaGastos[Semana],"="&amp;BK$40&amp;"")</f>
        <v>0</v>
      </c>
      <c r="BL60" s="109">
        <f>SUMIFS(TabelaGastos[Valor],TabelaGastos[Subcategoria],"*"&amp;$B60&amp;"*",TabelaGastos[Mês de Compra],"&lt;="&amp;BK$1&amp;"",TabelaGastos[Mês Final],"&gt;="&amp;BK$1&amp;"",TabelaGastos[Semana],"="&amp;BL$40&amp;"")</f>
        <v>0</v>
      </c>
      <c r="BM60" s="109">
        <f>SUMIFS(TabelaGastos[Valor],TabelaGastos[Subcategoria],"*"&amp;$B60&amp;"*",TabelaGastos[Mês de Compra],"&lt;="&amp;BL$1&amp;"",TabelaGastos[Mês Final],"&gt;="&amp;BL$1&amp;"",TabelaGastos[Semana],"="&amp;BM$40&amp;"")</f>
        <v>0</v>
      </c>
      <c r="BN60" s="79"/>
      <c r="BO60" s="56">
        <f t="shared" si="65"/>
        <v>0</v>
      </c>
      <c r="BP60" s="109">
        <f>SUMIFS(TabelaGastos[Valor],TabelaGastos[Subcategoria],"*"&amp;$B60&amp;"*",TabelaGastos[Mês de Compra],"&lt;="&amp;BO$1&amp;"",TabelaGastos[Mês Final],"&gt;="&amp;BO$1&amp;"",TabelaGastos[Semana],"="&amp;BP$40&amp;"")</f>
        <v>0</v>
      </c>
      <c r="BQ60" s="109">
        <f>SUMIFS(TabelaGastos[Valor],TabelaGastos[Subcategoria],"*"&amp;$B60&amp;"*",TabelaGastos[Mês de Compra],"&lt;="&amp;BP$1&amp;"",TabelaGastos[Mês Final],"&gt;="&amp;BP$1&amp;"",TabelaGastos[Semana],"="&amp;BQ$40&amp;"")</f>
        <v>0</v>
      </c>
      <c r="BR60" s="109">
        <f>SUMIFS(TabelaGastos[Valor],TabelaGastos[Subcategoria],"*"&amp;$B60&amp;"*",TabelaGastos[Mês de Compra],"&lt;="&amp;BQ$1&amp;"",TabelaGastos[Mês Final],"&gt;="&amp;BQ$1&amp;"",TabelaGastos[Semana],"="&amp;BR$40&amp;"")</f>
        <v>0</v>
      </c>
      <c r="BS60" s="109">
        <f>SUMIFS(TabelaGastos[Valor],TabelaGastos[Subcategoria],"*"&amp;$B60&amp;"*",TabelaGastos[Mês de Compra],"&lt;="&amp;BR$1&amp;"",TabelaGastos[Mês Final],"&gt;="&amp;BR$1&amp;"",TabelaGastos[Semana],"="&amp;BS$40&amp;"")</f>
        <v>0</v>
      </c>
      <c r="BT60" s="109">
        <f>SUMIFS(TabelaGastos[Valor],TabelaGastos[Subcategoria],"*"&amp;$B60&amp;"*",TabelaGastos[Mês de Compra],"&lt;="&amp;BS$1&amp;"",TabelaGastos[Mês Final],"&gt;="&amp;BS$1&amp;"",TabelaGastos[Semana],"="&amp;BT$40&amp;"")</f>
        <v>0</v>
      </c>
      <c r="BU60" s="79"/>
      <c r="BV60" s="56">
        <f t="shared" si="66"/>
        <v>0</v>
      </c>
      <c r="BW60" s="109">
        <f>SUMIFS(TabelaGastos[Valor],TabelaGastos[Subcategoria],"*"&amp;$B60&amp;"*",TabelaGastos[Mês de Compra],"&lt;="&amp;BV$1&amp;"",TabelaGastos[Mês Final],"&gt;="&amp;BV$1&amp;"",TabelaGastos[Semana],"="&amp;BW$40&amp;"")</f>
        <v>0</v>
      </c>
      <c r="BX60" s="109">
        <f>SUMIFS(TabelaGastos[Valor],TabelaGastos[Subcategoria],"*"&amp;$B60&amp;"*",TabelaGastos[Mês de Compra],"&lt;="&amp;BW$1&amp;"",TabelaGastos[Mês Final],"&gt;="&amp;BW$1&amp;"",TabelaGastos[Semana],"="&amp;BX$40&amp;"")</f>
        <v>0</v>
      </c>
      <c r="BY60" s="109">
        <f>SUMIFS(TabelaGastos[Valor],TabelaGastos[Subcategoria],"*"&amp;$B60&amp;"*",TabelaGastos[Mês de Compra],"&lt;="&amp;BX$1&amp;"",TabelaGastos[Mês Final],"&gt;="&amp;BX$1&amp;"",TabelaGastos[Semana],"="&amp;BY$40&amp;"")</f>
        <v>0</v>
      </c>
      <c r="BZ60" s="109">
        <f>SUMIFS(TabelaGastos[Valor],TabelaGastos[Subcategoria],"*"&amp;$B60&amp;"*",TabelaGastos[Mês de Compra],"&lt;="&amp;BY$1&amp;"",TabelaGastos[Mês Final],"&gt;="&amp;BY$1&amp;"",TabelaGastos[Semana],"="&amp;BZ$40&amp;"")</f>
        <v>0</v>
      </c>
      <c r="CA60" s="109">
        <f>SUMIFS(TabelaGastos[Valor],TabelaGastos[Subcategoria],"*"&amp;$B60&amp;"*",TabelaGastos[Mês de Compra],"&lt;="&amp;BZ$1&amp;"",TabelaGastos[Mês Final],"&gt;="&amp;BZ$1&amp;"",TabelaGastos[Semana],"="&amp;CA$40&amp;"")</f>
        <v>0</v>
      </c>
      <c r="CB60" s="79"/>
      <c r="CC60" s="56">
        <f t="shared" si="67"/>
        <v>0</v>
      </c>
      <c r="CD60" s="109">
        <f>SUMIFS(TabelaGastos[Valor],TabelaGastos[Subcategoria],"*"&amp;$B60&amp;"*",TabelaGastos[Mês de Compra],"&lt;="&amp;CC$1&amp;"",TabelaGastos[Mês Final],"&gt;="&amp;CC$1&amp;"")</f>
        <v>0</v>
      </c>
      <c r="CE60" s="109">
        <f>SUMIFS(TabelaGastos[Mês de Compra],TabelaGastos[Entrada],"*"&amp;$B60&amp;"*",TabelaGastos[Mês Final],"&lt;="&amp;CD$1&amp;"",TabelaGastos[Semana],"&gt;="&amp;CD$1&amp;"")</f>
        <v>0</v>
      </c>
      <c r="CF60" s="109">
        <f>SUMIFS(TabelaGastos[Mês Final],TabelaGastos[Método de Pagamento],"*"&amp;$B60&amp;"*",TabelaGastos[Semana],"&lt;="&amp;CE$1&amp;"",TabelaGastos[Categoria],"&gt;="&amp;CE$1&amp;"")</f>
        <v>0</v>
      </c>
      <c r="CG60" s="109">
        <f>SUMIFS(TabelaGastos[Semana],TabelaGastos[Valor],"*"&amp;$B60&amp;"*",TabelaGastos[Categoria],"&lt;="&amp;CF$1&amp;"",TabelaGastos[Subcategoria],"&gt;="&amp;CF$1&amp;"")</f>
        <v>0</v>
      </c>
      <c r="CH60" s="109">
        <f>SUMIFS(TabelaGastos[Categoria],TabelaGastos[Mês de Compra],"*"&amp;$B60&amp;"*",TabelaGastos[Subcategoria],"&lt;="&amp;CG$1&amp;"",TabelaGastos[Entrada],"&gt;="&amp;CG$1&amp;"")</f>
        <v>0</v>
      </c>
      <c r="CI60" s="111">
        <f t="shared" si="54"/>
        <v>0</v>
      </c>
      <c r="CJ60" s="111">
        <f t="shared" si="55"/>
        <v>0</v>
      </c>
    </row>
    <row r="61" spans="2:104" outlineLevel="1" x14ac:dyDescent="0.3">
      <c r="B61" s="111" t="s">
        <v>38</v>
      </c>
      <c r="C61" s="79"/>
      <c r="D61" s="56">
        <f t="shared" si="56"/>
        <v>0</v>
      </c>
      <c r="E61" s="109">
        <f>SUMIFS(TabelaGastos[Valor],TabelaGastos[Subcategoria],"*"&amp;$B61&amp;"*",TabelaGastos[Mês de Compra],"&lt;="&amp;D$1&amp;"",TabelaGastos[Mês Final],"&gt;="&amp;D$1&amp;"",TabelaGastos[Semana],"="&amp;E$40&amp;"")</f>
        <v>0</v>
      </c>
      <c r="F61" s="109">
        <f>SUMIFS(TabelaGastos[Valor],TabelaGastos[Subcategoria],"*"&amp;$B61&amp;"*",TabelaGastos[Mês de Compra],"&lt;="&amp;E$1&amp;"",TabelaGastos[Mês Final],"&gt;="&amp;E$1&amp;"",TabelaGastos[Semana],"="&amp;F$40&amp;"")</f>
        <v>0</v>
      </c>
      <c r="G61" s="109">
        <f>SUMIFS(TabelaGastos[Valor],TabelaGastos[Subcategoria],"*"&amp;$B61&amp;"*",TabelaGastos[Mês de Compra],"&lt;="&amp;F$1&amp;"",TabelaGastos[Mês Final],"&gt;="&amp;F$1&amp;"",TabelaGastos[Semana],"="&amp;G$40&amp;"")</f>
        <v>0</v>
      </c>
      <c r="H61" s="109">
        <f>SUMIFS(TabelaGastos[Valor],TabelaGastos[Subcategoria],"*"&amp;$B61&amp;"*",TabelaGastos[Mês de Compra],"&lt;="&amp;G$1&amp;"",TabelaGastos[Mês Final],"&gt;="&amp;G$1&amp;"",TabelaGastos[Semana],"="&amp;H$40&amp;"")</f>
        <v>0</v>
      </c>
      <c r="I61" s="109">
        <f>SUMIFS(TabelaGastos[Valor],TabelaGastos[Subcategoria],"*"&amp;$B61&amp;"*",TabelaGastos[Mês de Compra],"&lt;="&amp;H$1&amp;"",TabelaGastos[Mês Final],"&gt;="&amp;H$1&amp;"",TabelaGastos[Semana],"="&amp;I$40&amp;"")</f>
        <v>0</v>
      </c>
      <c r="J61" s="79"/>
      <c r="K61" s="56">
        <f t="shared" si="57"/>
        <v>0</v>
      </c>
      <c r="L61" s="109">
        <f>SUMIFS(TabelaGastos[Valor],TabelaGastos[Subcategoria],"*"&amp;$B61&amp;"*",TabelaGastos[Mês de Compra],"&lt;="&amp;K$1&amp;"",TabelaGastos[Mês Final],"&gt;="&amp;K$1&amp;"",TabelaGastos[Semana],"="&amp;L$40&amp;"")</f>
        <v>0</v>
      </c>
      <c r="M61" s="109">
        <f>SUMIFS(TabelaGastos[Valor],TabelaGastos[Subcategoria],"*"&amp;$B61&amp;"*",TabelaGastos[Mês de Compra],"&lt;="&amp;L$1&amp;"",TabelaGastos[Mês Final],"&gt;="&amp;L$1&amp;"",TabelaGastos[Semana],"="&amp;M$40&amp;"")</f>
        <v>0</v>
      </c>
      <c r="N61" s="109">
        <f>SUMIFS(TabelaGastos[Valor],TabelaGastos[Subcategoria],"*"&amp;$B61&amp;"*",TabelaGastos[Mês de Compra],"&lt;="&amp;M$1&amp;"",TabelaGastos[Mês Final],"&gt;="&amp;M$1&amp;"",TabelaGastos[Semana],"="&amp;N$40&amp;"")</f>
        <v>0</v>
      </c>
      <c r="O61" s="109">
        <f>SUMIFS(TabelaGastos[Valor],TabelaGastos[Subcategoria],"*"&amp;$B61&amp;"*",TabelaGastos[Mês de Compra],"&lt;="&amp;N$1&amp;"",TabelaGastos[Mês Final],"&gt;="&amp;N$1&amp;"",TabelaGastos[Semana],"="&amp;O$40&amp;"")</f>
        <v>0</v>
      </c>
      <c r="P61" s="109">
        <f>SUMIFS(TabelaGastos[Valor],TabelaGastos[Subcategoria],"*"&amp;$B61&amp;"*",TabelaGastos[Mês de Compra],"&lt;="&amp;O$1&amp;"",TabelaGastos[Mês Final],"&gt;="&amp;O$1&amp;"",TabelaGastos[Semana],"="&amp;P$40&amp;"")</f>
        <v>0</v>
      </c>
      <c r="Q61" s="79"/>
      <c r="R61" s="56">
        <f t="shared" si="58"/>
        <v>0</v>
      </c>
      <c r="S61" s="109">
        <f>SUMIFS(TabelaGastos[Valor],TabelaGastos[Subcategoria],"*"&amp;$B61&amp;"*",TabelaGastos[Mês de Compra],"&lt;="&amp;R$1&amp;"",TabelaGastos[Mês Final],"&gt;="&amp;R$1&amp;"",TabelaGastos[Semana],"="&amp;S$40&amp;"")</f>
        <v>0</v>
      </c>
      <c r="T61" s="109">
        <f>SUMIFS(TabelaGastos[Valor],TabelaGastos[Subcategoria],"*"&amp;$B61&amp;"*",TabelaGastos[Mês de Compra],"&lt;="&amp;S$1&amp;"",TabelaGastos[Mês Final],"&gt;="&amp;S$1&amp;"",TabelaGastos[Semana],"="&amp;T$40&amp;"")</f>
        <v>0</v>
      </c>
      <c r="U61" s="109">
        <f>SUMIFS(TabelaGastos[Valor],TabelaGastos[Subcategoria],"*"&amp;$B61&amp;"*",TabelaGastos[Mês de Compra],"&lt;="&amp;T$1&amp;"",TabelaGastos[Mês Final],"&gt;="&amp;T$1&amp;"",TabelaGastos[Semana],"="&amp;U$40&amp;"")</f>
        <v>0</v>
      </c>
      <c r="V61" s="109">
        <f>SUMIFS(TabelaGastos[Valor],TabelaGastos[Subcategoria],"*"&amp;$B61&amp;"*",TabelaGastos[Mês de Compra],"&lt;="&amp;U$1&amp;"",TabelaGastos[Mês Final],"&gt;="&amp;U$1&amp;"",TabelaGastos[Semana],"="&amp;V$40&amp;"")</f>
        <v>0</v>
      </c>
      <c r="W61" s="109">
        <f>SUMIFS(TabelaGastos[Valor],TabelaGastos[Subcategoria],"*"&amp;$B61&amp;"*",TabelaGastos[Mês de Compra],"&lt;="&amp;V$1&amp;"",TabelaGastos[Mês Final],"&gt;="&amp;V$1&amp;"",TabelaGastos[Semana],"="&amp;W$40&amp;"")</f>
        <v>0</v>
      </c>
      <c r="X61" s="79"/>
      <c r="Y61" s="56">
        <f t="shared" si="59"/>
        <v>0</v>
      </c>
      <c r="Z61" s="109">
        <f>SUMIFS(TabelaGastos[Valor],TabelaGastos[Subcategoria],"*"&amp;$B61&amp;"*",TabelaGastos[Mês de Compra],"&lt;="&amp;Y$1&amp;"",TabelaGastos[Mês Final],"&gt;="&amp;Y$1&amp;"",TabelaGastos[Semana],"="&amp;Z$40&amp;"")</f>
        <v>0</v>
      </c>
      <c r="AA61" s="109">
        <f>SUMIFS(TabelaGastos[Valor],TabelaGastos[Subcategoria],"*"&amp;$B61&amp;"*",TabelaGastos[Mês de Compra],"&lt;="&amp;Z$1&amp;"",TabelaGastos[Mês Final],"&gt;="&amp;Z$1&amp;"",TabelaGastos[Semana],"="&amp;AA$40&amp;"")</f>
        <v>0</v>
      </c>
      <c r="AB61" s="109">
        <f>SUMIFS(TabelaGastos[Valor],TabelaGastos[Subcategoria],"*"&amp;$B61&amp;"*",TabelaGastos[Mês de Compra],"&lt;="&amp;AA$1&amp;"",TabelaGastos[Mês Final],"&gt;="&amp;AA$1&amp;"",TabelaGastos[Semana],"="&amp;AB$40&amp;"")</f>
        <v>0</v>
      </c>
      <c r="AC61" s="109">
        <f>SUMIFS(TabelaGastos[Valor],TabelaGastos[Subcategoria],"*"&amp;$B61&amp;"*",TabelaGastos[Mês de Compra],"&lt;="&amp;AB$1&amp;"",TabelaGastos[Mês Final],"&gt;="&amp;AB$1&amp;"",TabelaGastos[Semana],"="&amp;AC$40&amp;"")</f>
        <v>0</v>
      </c>
      <c r="AD61" s="109">
        <f>SUMIFS(TabelaGastos[Valor],TabelaGastos[Subcategoria],"*"&amp;$B61&amp;"*",TabelaGastos[Mês de Compra],"&lt;="&amp;AC$1&amp;"",TabelaGastos[Mês Final],"&gt;="&amp;AC$1&amp;"",TabelaGastos[Semana],"="&amp;AD$40&amp;"")</f>
        <v>0</v>
      </c>
      <c r="AE61" s="79"/>
      <c r="AF61" s="56">
        <f t="shared" si="60"/>
        <v>0</v>
      </c>
      <c r="AG61" s="109">
        <f>SUMIFS(TabelaGastos[Valor],TabelaGastos[Subcategoria],"*"&amp;$B61&amp;"*",TabelaGastos[Mês de Compra],"&lt;="&amp;AF$1&amp;"",TabelaGastos[Mês Final],"&gt;="&amp;AF$1&amp;"",TabelaGastos[Semana],"="&amp;AG$40&amp;"")</f>
        <v>0</v>
      </c>
      <c r="AH61" s="109">
        <f>SUMIFS(TabelaGastos[Valor],TabelaGastos[Subcategoria],"*"&amp;$B61&amp;"*",TabelaGastos[Mês de Compra],"&lt;="&amp;AG$1&amp;"",TabelaGastos[Mês Final],"&gt;="&amp;AG$1&amp;"",TabelaGastos[Semana],"="&amp;AH$40&amp;"")</f>
        <v>0</v>
      </c>
      <c r="AI61" s="109">
        <f>SUMIFS(TabelaGastos[Valor],TabelaGastos[Subcategoria],"*"&amp;$B61&amp;"*",TabelaGastos[Mês de Compra],"&lt;="&amp;AH$1&amp;"",TabelaGastos[Mês Final],"&gt;="&amp;AH$1&amp;"",TabelaGastos[Semana],"="&amp;AI$40&amp;"")</f>
        <v>0</v>
      </c>
      <c r="AJ61" s="109">
        <f>SUMIFS(TabelaGastos[Valor],TabelaGastos[Subcategoria],"*"&amp;$B61&amp;"*",TabelaGastos[Mês de Compra],"&lt;="&amp;AI$1&amp;"",TabelaGastos[Mês Final],"&gt;="&amp;AI$1&amp;"",TabelaGastos[Semana],"="&amp;AJ$40&amp;"")</f>
        <v>0</v>
      </c>
      <c r="AK61" s="109">
        <f>SUMIFS(TabelaGastos[Valor],TabelaGastos[Subcategoria],"*"&amp;$B61&amp;"*",TabelaGastos[Mês de Compra],"&lt;="&amp;AJ$1&amp;"",TabelaGastos[Mês Final],"&gt;="&amp;AJ$1&amp;"",TabelaGastos[Semana],"="&amp;AK$40&amp;"")</f>
        <v>0</v>
      </c>
      <c r="AL61" s="79"/>
      <c r="AM61" s="56">
        <f t="shared" si="61"/>
        <v>0</v>
      </c>
      <c r="AN61" s="109">
        <f>SUMIFS(TabelaGastos[Valor],TabelaGastos[Subcategoria],"*"&amp;$B61&amp;"*",TabelaGastos[Mês de Compra],"&lt;="&amp;AM$1&amp;"",TabelaGastos[Mês Final],"&gt;="&amp;AM$1&amp;"",TabelaGastos[Semana],"="&amp;AN$40&amp;"")</f>
        <v>0</v>
      </c>
      <c r="AO61" s="109">
        <f>SUMIFS(TabelaGastos[Valor],TabelaGastos[Subcategoria],"*"&amp;$B61&amp;"*",TabelaGastos[Mês de Compra],"&lt;="&amp;AN$1&amp;"",TabelaGastos[Mês Final],"&gt;="&amp;AN$1&amp;"",TabelaGastos[Semana],"="&amp;AO$40&amp;"")</f>
        <v>0</v>
      </c>
      <c r="AP61" s="109">
        <f>SUMIFS(TabelaGastos[Valor],TabelaGastos[Subcategoria],"*"&amp;$B61&amp;"*",TabelaGastos[Mês de Compra],"&lt;="&amp;AO$1&amp;"",TabelaGastos[Mês Final],"&gt;="&amp;AO$1&amp;"",TabelaGastos[Semana],"="&amp;AP$40&amp;"")</f>
        <v>0</v>
      </c>
      <c r="AQ61" s="109">
        <f>SUMIFS(TabelaGastos[Valor],TabelaGastos[Subcategoria],"*"&amp;$B61&amp;"*",TabelaGastos[Mês de Compra],"&lt;="&amp;AP$1&amp;"",TabelaGastos[Mês Final],"&gt;="&amp;AP$1&amp;"",TabelaGastos[Semana],"="&amp;AQ$40&amp;"")</f>
        <v>0</v>
      </c>
      <c r="AR61" s="109">
        <f>SUMIFS(TabelaGastos[Valor],TabelaGastos[Subcategoria],"*"&amp;$B61&amp;"*",TabelaGastos[Mês de Compra],"&lt;="&amp;AQ$1&amp;"",TabelaGastos[Mês Final],"&gt;="&amp;AQ$1&amp;"",TabelaGastos[Semana],"="&amp;AR$40&amp;"")</f>
        <v>0</v>
      </c>
      <c r="AS61" s="79"/>
      <c r="AT61" s="56">
        <f t="shared" si="62"/>
        <v>0</v>
      </c>
      <c r="AU61" s="109">
        <f>SUMIFS(TabelaGastos[Valor],TabelaGastos[Subcategoria],"*"&amp;$B61&amp;"*",TabelaGastos[Mês de Compra],"&lt;="&amp;AT$1&amp;"",TabelaGastos[Mês Final],"&gt;="&amp;AT$1&amp;"",TabelaGastos[Semana],"="&amp;AU$40&amp;"")</f>
        <v>0</v>
      </c>
      <c r="AV61" s="109">
        <f>SUMIFS(TabelaGastos[Valor],TabelaGastos[Subcategoria],"*"&amp;$B61&amp;"*",TabelaGastos[Mês de Compra],"&lt;="&amp;AU$1&amp;"",TabelaGastos[Mês Final],"&gt;="&amp;AU$1&amp;"",TabelaGastos[Semana],"="&amp;AV$40&amp;"")</f>
        <v>0</v>
      </c>
      <c r="AW61" s="109">
        <f>SUMIFS(TabelaGastos[Valor],TabelaGastos[Subcategoria],"*"&amp;$B61&amp;"*",TabelaGastos[Mês de Compra],"&lt;="&amp;AV$1&amp;"",TabelaGastos[Mês Final],"&gt;="&amp;AV$1&amp;"",TabelaGastos[Semana],"="&amp;AW$40&amp;"")</f>
        <v>0</v>
      </c>
      <c r="AX61" s="109">
        <f>SUMIFS(TabelaGastos[Valor],TabelaGastos[Subcategoria],"*"&amp;$B61&amp;"*",TabelaGastos[Mês de Compra],"&lt;="&amp;AW$1&amp;"",TabelaGastos[Mês Final],"&gt;="&amp;AW$1&amp;"",TabelaGastos[Semana],"="&amp;AX$40&amp;"")</f>
        <v>0</v>
      </c>
      <c r="AY61" s="109">
        <f>SUMIFS(TabelaGastos[Valor],TabelaGastos[Subcategoria],"*"&amp;$B61&amp;"*",TabelaGastos[Mês de Compra],"&lt;="&amp;AX$1&amp;"",TabelaGastos[Mês Final],"&gt;="&amp;AX$1&amp;"",TabelaGastos[Semana],"="&amp;AY$40&amp;"")</f>
        <v>0</v>
      </c>
      <c r="AZ61" s="79"/>
      <c r="BA61" s="56">
        <f t="shared" si="63"/>
        <v>0</v>
      </c>
      <c r="BB61" s="109">
        <f>SUMIFS(TabelaGastos[Valor],TabelaGastos[Subcategoria],"*"&amp;$B61&amp;"*",TabelaGastos[Mês de Compra],"&lt;="&amp;BA$1&amp;"",TabelaGastos[Mês Final],"&gt;="&amp;BA$1&amp;"")</f>
        <v>0</v>
      </c>
      <c r="BC61" s="109">
        <f>SUMIFS(TabelaGastos[Mês de Compra],TabelaGastos[Entrada],"*"&amp;$B61&amp;"*",TabelaGastos[Mês Final],"&lt;="&amp;BB$1&amp;"",TabelaGastos[Semana],"&gt;="&amp;BB$1&amp;"")</f>
        <v>0</v>
      </c>
      <c r="BD61" s="109">
        <f>SUMIFS(TabelaGastos[Mês Final],TabelaGastos[Método de Pagamento],"*"&amp;$B61&amp;"*",TabelaGastos[Semana],"&lt;="&amp;BC$1&amp;"",TabelaGastos[Categoria],"&gt;="&amp;BC$1&amp;"")</f>
        <v>0</v>
      </c>
      <c r="BE61" s="109">
        <f>SUMIFS(TabelaGastos[Semana],TabelaGastos[Valor],"*"&amp;$B61&amp;"*",TabelaGastos[Categoria],"&lt;="&amp;BD$1&amp;"",TabelaGastos[Subcategoria],"&gt;="&amp;BD$1&amp;"")</f>
        <v>0</v>
      </c>
      <c r="BF61" s="109">
        <f>SUMIFS(TabelaGastos[Categoria],TabelaGastos[Mês de Compra],"*"&amp;$B61&amp;"*",TabelaGastos[Subcategoria],"&lt;="&amp;BE$1&amp;"",TabelaGastos[Entrada],"&gt;="&amp;BE$1&amp;"")</f>
        <v>0</v>
      </c>
      <c r="BG61" s="79"/>
      <c r="BH61" s="56">
        <f t="shared" si="64"/>
        <v>0</v>
      </c>
      <c r="BI61" s="109">
        <f>SUMIFS(TabelaGastos[Valor],TabelaGastos[Subcategoria],"*"&amp;$B61&amp;"*",TabelaGastos[Mês de Compra],"&lt;="&amp;BH$1&amp;"",TabelaGastos[Mês Final],"&gt;="&amp;BH$1&amp;"",TabelaGastos[Semana],"="&amp;BI$40&amp;"")</f>
        <v>0</v>
      </c>
      <c r="BJ61" s="109">
        <f>SUMIFS(TabelaGastos[Valor],TabelaGastos[Subcategoria],"*"&amp;$B61&amp;"*",TabelaGastos[Mês de Compra],"&lt;="&amp;BI$1&amp;"",TabelaGastos[Mês Final],"&gt;="&amp;BI$1&amp;"",TabelaGastos[Semana],"="&amp;BJ$40&amp;"")</f>
        <v>0</v>
      </c>
      <c r="BK61" s="109">
        <f>SUMIFS(TabelaGastos[Valor],TabelaGastos[Subcategoria],"*"&amp;$B61&amp;"*",TabelaGastos[Mês de Compra],"&lt;="&amp;BJ$1&amp;"",TabelaGastos[Mês Final],"&gt;="&amp;BJ$1&amp;"",TabelaGastos[Semana],"="&amp;BK$40&amp;"")</f>
        <v>0</v>
      </c>
      <c r="BL61" s="109">
        <f>SUMIFS(TabelaGastos[Valor],TabelaGastos[Subcategoria],"*"&amp;$B61&amp;"*",TabelaGastos[Mês de Compra],"&lt;="&amp;BK$1&amp;"",TabelaGastos[Mês Final],"&gt;="&amp;BK$1&amp;"",TabelaGastos[Semana],"="&amp;BL$40&amp;"")</f>
        <v>0</v>
      </c>
      <c r="BM61" s="109">
        <f>SUMIFS(TabelaGastos[Valor],TabelaGastos[Subcategoria],"*"&amp;$B61&amp;"*",TabelaGastos[Mês de Compra],"&lt;="&amp;BL$1&amp;"",TabelaGastos[Mês Final],"&gt;="&amp;BL$1&amp;"",TabelaGastos[Semana],"="&amp;BM$40&amp;"")</f>
        <v>0</v>
      </c>
      <c r="BN61" s="79"/>
      <c r="BO61" s="56">
        <f t="shared" si="65"/>
        <v>0</v>
      </c>
      <c r="BP61" s="109">
        <f>SUMIFS(TabelaGastos[Valor],TabelaGastos[Subcategoria],"*"&amp;$B61&amp;"*",TabelaGastos[Mês de Compra],"&lt;="&amp;BO$1&amp;"",TabelaGastos[Mês Final],"&gt;="&amp;BO$1&amp;"",TabelaGastos[Semana],"="&amp;BP$40&amp;"")</f>
        <v>0</v>
      </c>
      <c r="BQ61" s="109">
        <f>SUMIFS(TabelaGastos[Valor],TabelaGastos[Subcategoria],"*"&amp;$B61&amp;"*",TabelaGastos[Mês de Compra],"&lt;="&amp;BP$1&amp;"",TabelaGastos[Mês Final],"&gt;="&amp;BP$1&amp;"",TabelaGastos[Semana],"="&amp;BQ$40&amp;"")</f>
        <v>0</v>
      </c>
      <c r="BR61" s="109">
        <f>SUMIFS(TabelaGastos[Valor],TabelaGastos[Subcategoria],"*"&amp;$B61&amp;"*",TabelaGastos[Mês de Compra],"&lt;="&amp;BQ$1&amp;"",TabelaGastos[Mês Final],"&gt;="&amp;BQ$1&amp;"",TabelaGastos[Semana],"="&amp;BR$40&amp;"")</f>
        <v>0</v>
      </c>
      <c r="BS61" s="109">
        <f>SUMIFS(TabelaGastos[Valor],TabelaGastos[Subcategoria],"*"&amp;$B61&amp;"*",TabelaGastos[Mês de Compra],"&lt;="&amp;BR$1&amp;"",TabelaGastos[Mês Final],"&gt;="&amp;BR$1&amp;"",TabelaGastos[Semana],"="&amp;BS$40&amp;"")</f>
        <v>0</v>
      </c>
      <c r="BT61" s="109">
        <f>SUMIFS(TabelaGastos[Valor],TabelaGastos[Subcategoria],"*"&amp;$B61&amp;"*",TabelaGastos[Mês de Compra],"&lt;="&amp;BS$1&amp;"",TabelaGastos[Mês Final],"&gt;="&amp;BS$1&amp;"",TabelaGastos[Semana],"="&amp;BT$40&amp;"")</f>
        <v>0</v>
      </c>
      <c r="BU61" s="79"/>
      <c r="BV61" s="56">
        <f t="shared" si="66"/>
        <v>0</v>
      </c>
      <c r="BW61" s="109">
        <f>SUMIFS(TabelaGastos[Valor],TabelaGastos[Subcategoria],"*"&amp;$B61&amp;"*",TabelaGastos[Mês de Compra],"&lt;="&amp;BV$1&amp;"",TabelaGastos[Mês Final],"&gt;="&amp;BV$1&amp;"",TabelaGastos[Semana],"="&amp;BW$40&amp;"")</f>
        <v>0</v>
      </c>
      <c r="BX61" s="109">
        <f>SUMIFS(TabelaGastos[Valor],TabelaGastos[Subcategoria],"*"&amp;$B61&amp;"*",TabelaGastos[Mês de Compra],"&lt;="&amp;BW$1&amp;"",TabelaGastos[Mês Final],"&gt;="&amp;BW$1&amp;"",TabelaGastos[Semana],"="&amp;BX$40&amp;"")</f>
        <v>0</v>
      </c>
      <c r="BY61" s="109">
        <f>SUMIFS(TabelaGastos[Valor],TabelaGastos[Subcategoria],"*"&amp;$B61&amp;"*",TabelaGastos[Mês de Compra],"&lt;="&amp;BX$1&amp;"",TabelaGastos[Mês Final],"&gt;="&amp;BX$1&amp;"",TabelaGastos[Semana],"="&amp;BY$40&amp;"")</f>
        <v>0</v>
      </c>
      <c r="BZ61" s="109">
        <f>SUMIFS(TabelaGastos[Valor],TabelaGastos[Subcategoria],"*"&amp;$B61&amp;"*",TabelaGastos[Mês de Compra],"&lt;="&amp;BY$1&amp;"",TabelaGastos[Mês Final],"&gt;="&amp;BY$1&amp;"",TabelaGastos[Semana],"="&amp;BZ$40&amp;"")</f>
        <v>0</v>
      </c>
      <c r="CA61" s="109">
        <f>SUMIFS(TabelaGastos[Valor],TabelaGastos[Subcategoria],"*"&amp;$B61&amp;"*",TabelaGastos[Mês de Compra],"&lt;="&amp;BZ$1&amp;"",TabelaGastos[Mês Final],"&gt;="&amp;BZ$1&amp;"",TabelaGastos[Semana],"="&amp;CA$40&amp;"")</f>
        <v>0</v>
      </c>
      <c r="CB61" s="79"/>
      <c r="CC61" s="56">
        <f t="shared" si="67"/>
        <v>0</v>
      </c>
      <c r="CD61" s="109">
        <f>SUMIFS(TabelaGastos[Valor],TabelaGastos[Subcategoria],"*"&amp;$B61&amp;"*",TabelaGastos[Mês de Compra],"&lt;="&amp;CC$1&amp;"",TabelaGastos[Mês Final],"&gt;="&amp;CC$1&amp;"")</f>
        <v>0</v>
      </c>
      <c r="CE61" s="109">
        <f>SUMIFS(TabelaGastos[Mês de Compra],TabelaGastos[Entrada],"*"&amp;$B61&amp;"*",TabelaGastos[Mês Final],"&lt;="&amp;CD$1&amp;"",TabelaGastos[Semana],"&gt;="&amp;CD$1&amp;"")</f>
        <v>0</v>
      </c>
      <c r="CF61" s="109">
        <f>SUMIFS(TabelaGastos[Mês Final],TabelaGastos[Método de Pagamento],"*"&amp;$B61&amp;"*",TabelaGastos[Semana],"&lt;="&amp;CE$1&amp;"",TabelaGastos[Categoria],"&gt;="&amp;CE$1&amp;"")</f>
        <v>0</v>
      </c>
      <c r="CG61" s="109">
        <f>SUMIFS(TabelaGastos[Semana],TabelaGastos[Valor],"*"&amp;$B61&amp;"*",TabelaGastos[Categoria],"&lt;="&amp;CF$1&amp;"",TabelaGastos[Subcategoria],"&gt;="&amp;CF$1&amp;"")</f>
        <v>0</v>
      </c>
      <c r="CH61" s="109">
        <f>SUMIFS(TabelaGastos[Categoria],TabelaGastos[Mês de Compra],"*"&amp;$B61&amp;"*",TabelaGastos[Subcategoria],"&lt;="&amp;CG$1&amp;"",TabelaGastos[Entrada],"&gt;="&amp;CG$1&amp;"")</f>
        <v>0</v>
      </c>
      <c r="CI61" s="111">
        <f t="shared" si="54"/>
        <v>0</v>
      </c>
      <c r="CJ61" s="111">
        <f t="shared" si="55"/>
        <v>0</v>
      </c>
    </row>
    <row r="62" spans="2:104" outlineLevel="1" x14ac:dyDescent="0.3">
      <c r="B62" s="111" t="s">
        <v>39</v>
      </c>
      <c r="C62" s="79"/>
      <c r="D62" s="56">
        <f t="shared" si="56"/>
        <v>0</v>
      </c>
      <c r="E62" s="109">
        <f>SUMIFS(TabelaGastos[Valor],TabelaGastos[Subcategoria],"*"&amp;$B62&amp;"*",TabelaGastos[Mês de Compra],"&lt;="&amp;D$1&amp;"",TabelaGastos[Mês Final],"&gt;="&amp;D$1&amp;"",TabelaGastos[Semana],"="&amp;E$40&amp;"")</f>
        <v>0</v>
      </c>
      <c r="F62" s="109">
        <f>SUMIFS(TabelaGastos[Valor],TabelaGastos[Subcategoria],"*"&amp;$B62&amp;"*",TabelaGastos[Mês de Compra],"&lt;="&amp;E$1&amp;"",TabelaGastos[Mês Final],"&gt;="&amp;E$1&amp;"",TabelaGastos[Semana],"="&amp;F$40&amp;"")</f>
        <v>0</v>
      </c>
      <c r="G62" s="109">
        <f>SUMIFS(TabelaGastos[Valor],TabelaGastos[Subcategoria],"*"&amp;$B62&amp;"*",TabelaGastos[Mês de Compra],"&lt;="&amp;F$1&amp;"",TabelaGastos[Mês Final],"&gt;="&amp;F$1&amp;"",TabelaGastos[Semana],"="&amp;G$40&amp;"")</f>
        <v>0</v>
      </c>
      <c r="H62" s="109">
        <f>SUMIFS(TabelaGastos[Valor],TabelaGastos[Subcategoria],"*"&amp;$B62&amp;"*",TabelaGastos[Mês de Compra],"&lt;="&amp;G$1&amp;"",TabelaGastos[Mês Final],"&gt;="&amp;G$1&amp;"",TabelaGastos[Semana],"="&amp;H$40&amp;"")</f>
        <v>0</v>
      </c>
      <c r="I62" s="109">
        <f>SUMIFS(TabelaGastos[Valor],TabelaGastos[Subcategoria],"*"&amp;$B62&amp;"*",TabelaGastos[Mês de Compra],"&lt;="&amp;H$1&amp;"",TabelaGastos[Mês Final],"&gt;="&amp;H$1&amp;"",TabelaGastos[Semana],"="&amp;I$40&amp;"")</f>
        <v>0</v>
      </c>
      <c r="J62" s="79"/>
      <c r="K62" s="56">
        <f t="shared" si="57"/>
        <v>0</v>
      </c>
      <c r="L62" s="109">
        <f>SUMIFS(TabelaGastos[Valor],TabelaGastos[Subcategoria],"*"&amp;$B62&amp;"*",TabelaGastos[Mês de Compra],"&lt;="&amp;K$1&amp;"",TabelaGastos[Mês Final],"&gt;="&amp;K$1&amp;"",TabelaGastos[Semana],"="&amp;L$40&amp;"")</f>
        <v>0</v>
      </c>
      <c r="M62" s="109">
        <f>SUMIFS(TabelaGastos[Valor],TabelaGastos[Subcategoria],"*"&amp;$B62&amp;"*",TabelaGastos[Mês de Compra],"&lt;="&amp;L$1&amp;"",TabelaGastos[Mês Final],"&gt;="&amp;L$1&amp;"",TabelaGastos[Semana],"="&amp;M$40&amp;"")</f>
        <v>0</v>
      </c>
      <c r="N62" s="109">
        <f>SUMIFS(TabelaGastos[Valor],TabelaGastos[Subcategoria],"*"&amp;$B62&amp;"*",TabelaGastos[Mês de Compra],"&lt;="&amp;M$1&amp;"",TabelaGastos[Mês Final],"&gt;="&amp;M$1&amp;"",TabelaGastos[Semana],"="&amp;N$40&amp;"")</f>
        <v>0</v>
      </c>
      <c r="O62" s="109">
        <f>SUMIFS(TabelaGastos[Valor],TabelaGastos[Subcategoria],"*"&amp;$B62&amp;"*",TabelaGastos[Mês de Compra],"&lt;="&amp;N$1&amp;"",TabelaGastos[Mês Final],"&gt;="&amp;N$1&amp;"",TabelaGastos[Semana],"="&amp;O$40&amp;"")</f>
        <v>0</v>
      </c>
      <c r="P62" s="109">
        <f>SUMIFS(TabelaGastos[Valor],TabelaGastos[Subcategoria],"*"&amp;$B62&amp;"*",TabelaGastos[Mês de Compra],"&lt;="&amp;O$1&amp;"",TabelaGastos[Mês Final],"&gt;="&amp;O$1&amp;"",TabelaGastos[Semana],"="&amp;P$40&amp;"")</f>
        <v>0</v>
      </c>
      <c r="Q62" s="79"/>
      <c r="R62" s="56">
        <f t="shared" si="58"/>
        <v>0</v>
      </c>
      <c r="S62" s="109">
        <f>SUMIFS(TabelaGastos[Valor],TabelaGastos[Subcategoria],"*"&amp;$B62&amp;"*",TabelaGastos[Mês de Compra],"&lt;="&amp;R$1&amp;"",TabelaGastos[Mês Final],"&gt;="&amp;R$1&amp;"",TabelaGastos[Semana],"="&amp;S$40&amp;"")</f>
        <v>0</v>
      </c>
      <c r="T62" s="109">
        <f>SUMIFS(TabelaGastos[Valor],TabelaGastos[Subcategoria],"*"&amp;$B62&amp;"*",TabelaGastos[Mês de Compra],"&lt;="&amp;S$1&amp;"",TabelaGastos[Mês Final],"&gt;="&amp;S$1&amp;"",TabelaGastos[Semana],"="&amp;T$40&amp;"")</f>
        <v>0</v>
      </c>
      <c r="U62" s="109">
        <f>SUMIFS(TabelaGastos[Valor],TabelaGastos[Subcategoria],"*"&amp;$B62&amp;"*",TabelaGastos[Mês de Compra],"&lt;="&amp;T$1&amp;"",TabelaGastos[Mês Final],"&gt;="&amp;T$1&amp;"",TabelaGastos[Semana],"="&amp;U$40&amp;"")</f>
        <v>0</v>
      </c>
      <c r="V62" s="109">
        <f>SUMIFS(TabelaGastos[Valor],TabelaGastos[Subcategoria],"*"&amp;$B62&amp;"*",TabelaGastos[Mês de Compra],"&lt;="&amp;U$1&amp;"",TabelaGastos[Mês Final],"&gt;="&amp;U$1&amp;"",TabelaGastos[Semana],"="&amp;V$40&amp;"")</f>
        <v>0</v>
      </c>
      <c r="W62" s="109">
        <f>SUMIFS(TabelaGastos[Valor],TabelaGastos[Subcategoria],"*"&amp;$B62&amp;"*",TabelaGastos[Mês de Compra],"&lt;="&amp;V$1&amp;"",TabelaGastos[Mês Final],"&gt;="&amp;V$1&amp;"",TabelaGastos[Semana],"="&amp;W$40&amp;"")</f>
        <v>0</v>
      </c>
      <c r="X62" s="79"/>
      <c r="Y62" s="56">
        <f t="shared" si="59"/>
        <v>0</v>
      </c>
      <c r="Z62" s="109">
        <f>SUMIFS(TabelaGastos[Valor],TabelaGastos[Subcategoria],"*"&amp;$B62&amp;"*",TabelaGastos[Mês de Compra],"&lt;="&amp;Y$1&amp;"",TabelaGastos[Mês Final],"&gt;="&amp;Y$1&amp;"",TabelaGastos[Semana],"="&amp;Z$40&amp;"")</f>
        <v>0</v>
      </c>
      <c r="AA62" s="109">
        <f>SUMIFS(TabelaGastos[Valor],TabelaGastos[Subcategoria],"*"&amp;$B62&amp;"*",TabelaGastos[Mês de Compra],"&lt;="&amp;Z$1&amp;"",TabelaGastos[Mês Final],"&gt;="&amp;Z$1&amp;"",TabelaGastos[Semana],"="&amp;AA$40&amp;"")</f>
        <v>0</v>
      </c>
      <c r="AB62" s="109">
        <f>SUMIFS(TabelaGastos[Valor],TabelaGastos[Subcategoria],"*"&amp;$B62&amp;"*",TabelaGastos[Mês de Compra],"&lt;="&amp;AA$1&amp;"",TabelaGastos[Mês Final],"&gt;="&amp;AA$1&amp;"",TabelaGastos[Semana],"="&amp;AB$40&amp;"")</f>
        <v>0</v>
      </c>
      <c r="AC62" s="109">
        <f>SUMIFS(TabelaGastos[Valor],TabelaGastos[Subcategoria],"*"&amp;$B62&amp;"*",TabelaGastos[Mês de Compra],"&lt;="&amp;AB$1&amp;"",TabelaGastos[Mês Final],"&gt;="&amp;AB$1&amp;"",TabelaGastos[Semana],"="&amp;AC$40&amp;"")</f>
        <v>0</v>
      </c>
      <c r="AD62" s="109">
        <f>SUMIFS(TabelaGastos[Valor],TabelaGastos[Subcategoria],"*"&amp;$B62&amp;"*",TabelaGastos[Mês de Compra],"&lt;="&amp;AC$1&amp;"",TabelaGastos[Mês Final],"&gt;="&amp;AC$1&amp;"",TabelaGastos[Semana],"="&amp;AD$40&amp;"")</f>
        <v>0</v>
      </c>
      <c r="AE62" s="79"/>
      <c r="AF62" s="56">
        <f t="shared" si="60"/>
        <v>0</v>
      </c>
      <c r="AG62" s="109">
        <f>SUMIFS(TabelaGastos[Valor],TabelaGastos[Subcategoria],"*"&amp;$B62&amp;"*",TabelaGastos[Mês de Compra],"&lt;="&amp;AF$1&amp;"",TabelaGastos[Mês Final],"&gt;="&amp;AF$1&amp;"",TabelaGastos[Semana],"="&amp;AG$40&amp;"")</f>
        <v>0</v>
      </c>
      <c r="AH62" s="109">
        <f>SUMIFS(TabelaGastos[Valor],TabelaGastos[Subcategoria],"*"&amp;$B62&amp;"*",TabelaGastos[Mês de Compra],"&lt;="&amp;AG$1&amp;"",TabelaGastos[Mês Final],"&gt;="&amp;AG$1&amp;"",TabelaGastos[Semana],"="&amp;AH$40&amp;"")</f>
        <v>0</v>
      </c>
      <c r="AI62" s="109">
        <f>SUMIFS(TabelaGastos[Valor],TabelaGastos[Subcategoria],"*"&amp;$B62&amp;"*",TabelaGastos[Mês de Compra],"&lt;="&amp;AH$1&amp;"",TabelaGastos[Mês Final],"&gt;="&amp;AH$1&amp;"",TabelaGastos[Semana],"="&amp;AI$40&amp;"")</f>
        <v>0</v>
      </c>
      <c r="AJ62" s="109">
        <f>SUMIFS(TabelaGastos[Valor],TabelaGastos[Subcategoria],"*"&amp;$B62&amp;"*",TabelaGastos[Mês de Compra],"&lt;="&amp;AI$1&amp;"",TabelaGastos[Mês Final],"&gt;="&amp;AI$1&amp;"",TabelaGastos[Semana],"="&amp;AJ$40&amp;"")</f>
        <v>0</v>
      </c>
      <c r="AK62" s="109">
        <f>SUMIFS(TabelaGastos[Valor],TabelaGastos[Subcategoria],"*"&amp;$B62&amp;"*",TabelaGastos[Mês de Compra],"&lt;="&amp;AJ$1&amp;"",TabelaGastos[Mês Final],"&gt;="&amp;AJ$1&amp;"",TabelaGastos[Semana],"="&amp;AK$40&amp;"")</f>
        <v>0</v>
      </c>
      <c r="AL62" s="79"/>
      <c r="AM62" s="56">
        <f t="shared" si="61"/>
        <v>0</v>
      </c>
      <c r="AN62" s="109">
        <f>SUMIFS(TabelaGastos[Valor],TabelaGastos[Subcategoria],"*"&amp;$B62&amp;"*",TabelaGastos[Mês de Compra],"&lt;="&amp;AM$1&amp;"",TabelaGastos[Mês Final],"&gt;="&amp;AM$1&amp;"",TabelaGastos[Semana],"="&amp;AN$40&amp;"")</f>
        <v>0</v>
      </c>
      <c r="AO62" s="109">
        <f>SUMIFS(TabelaGastos[Valor],TabelaGastos[Subcategoria],"*"&amp;$B62&amp;"*",TabelaGastos[Mês de Compra],"&lt;="&amp;AN$1&amp;"",TabelaGastos[Mês Final],"&gt;="&amp;AN$1&amp;"",TabelaGastos[Semana],"="&amp;AO$40&amp;"")</f>
        <v>0</v>
      </c>
      <c r="AP62" s="109">
        <f>SUMIFS(TabelaGastos[Valor],TabelaGastos[Subcategoria],"*"&amp;$B62&amp;"*",TabelaGastos[Mês de Compra],"&lt;="&amp;AO$1&amp;"",TabelaGastos[Mês Final],"&gt;="&amp;AO$1&amp;"",TabelaGastos[Semana],"="&amp;AP$40&amp;"")</f>
        <v>0</v>
      </c>
      <c r="AQ62" s="109">
        <f>SUMIFS(TabelaGastos[Valor],TabelaGastos[Subcategoria],"*"&amp;$B62&amp;"*",TabelaGastos[Mês de Compra],"&lt;="&amp;AP$1&amp;"",TabelaGastos[Mês Final],"&gt;="&amp;AP$1&amp;"",TabelaGastos[Semana],"="&amp;AQ$40&amp;"")</f>
        <v>0</v>
      </c>
      <c r="AR62" s="109">
        <f>SUMIFS(TabelaGastos[Valor],TabelaGastos[Subcategoria],"*"&amp;$B62&amp;"*",TabelaGastos[Mês de Compra],"&lt;="&amp;AQ$1&amp;"",TabelaGastos[Mês Final],"&gt;="&amp;AQ$1&amp;"",TabelaGastos[Semana],"="&amp;AR$40&amp;"")</f>
        <v>0</v>
      </c>
      <c r="AS62" s="79"/>
      <c r="AT62" s="56">
        <f t="shared" si="62"/>
        <v>0</v>
      </c>
      <c r="AU62" s="109">
        <f>SUMIFS(TabelaGastos[Valor],TabelaGastos[Subcategoria],"*"&amp;$B62&amp;"*",TabelaGastos[Mês de Compra],"&lt;="&amp;AT$1&amp;"",TabelaGastos[Mês Final],"&gt;="&amp;AT$1&amp;"",TabelaGastos[Semana],"="&amp;AU$40&amp;"")</f>
        <v>0</v>
      </c>
      <c r="AV62" s="109">
        <f>SUMIFS(TabelaGastos[Valor],TabelaGastos[Subcategoria],"*"&amp;$B62&amp;"*",TabelaGastos[Mês de Compra],"&lt;="&amp;AU$1&amp;"",TabelaGastos[Mês Final],"&gt;="&amp;AU$1&amp;"",TabelaGastos[Semana],"="&amp;AV$40&amp;"")</f>
        <v>0</v>
      </c>
      <c r="AW62" s="109">
        <f>SUMIFS(TabelaGastos[Valor],TabelaGastos[Subcategoria],"*"&amp;$B62&amp;"*",TabelaGastos[Mês de Compra],"&lt;="&amp;AV$1&amp;"",TabelaGastos[Mês Final],"&gt;="&amp;AV$1&amp;"",TabelaGastos[Semana],"="&amp;AW$40&amp;"")</f>
        <v>0</v>
      </c>
      <c r="AX62" s="109">
        <f>SUMIFS(TabelaGastos[Valor],TabelaGastos[Subcategoria],"*"&amp;$B62&amp;"*",TabelaGastos[Mês de Compra],"&lt;="&amp;AW$1&amp;"",TabelaGastos[Mês Final],"&gt;="&amp;AW$1&amp;"",TabelaGastos[Semana],"="&amp;AX$40&amp;"")</f>
        <v>0</v>
      </c>
      <c r="AY62" s="109">
        <f>SUMIFS(TabelaGastos[Valor],TabelaGastos[Subcategoria],"*"&amp;$B62&amp;"*",TabelaGastos[Mês de Compra],"&lt;="&amp;AX$1&amp;"",TabelaGastos[Mês Final],"&gt;="&amp;AX$1&amp;"",TabelaGastos[Semana],"="&amp;AY$40&amp;"")</f>
        <v>0</v>
      </c>
      <c r="AZ62" s="79"/>
      <c r="BA62" s="56">
        <f t="shared" si="63"/>
        <v>0</v>
      </c>
      <c r="BB62" s="109">
        <f>SUMIFS(TabelaGastos[Valor],TabelaGastos[Subcategoria],"*"&amp;$B62&amp;"*",TabelaGastos[Mês de Compra],"&lt;="&amp;BA$1&amp;"",TabelaGastos[Mês Final],"&gt;="&amp;BA$1&amp;"")</f>
        <v>0</v>
      </c>
      <c r="BC62" s="109">
        <f>SUMIFS(TabelaGastos[Mês de Compra],TabelaGastos[Entrada],"*"&amp;$B62&amp;"*",TabelaGastos[Mês Final],"&lt;="&amp;BB$1&amp;"",TabelaGastos[Semana],"&gt;="&amp;BB$1&amp;"")</f>
        <v>0</v>
      </c>
      <c r="BD62" s="109">
        <f>SUMIFS(TabelaGastos[Mês Final],TabelaGastos[Método de Pagamento],"*"&amp;$B62&amp;"*",TabelaGastos[Semana],"&lt;="&amp;BC$1&amp;"",TabelaGastos[Categoria],"&gt;="&amp;BC$1&amp;"")</f>
        <v>0</v>
      </c>
      <c r="BE62" s="109">
        <f>SUMIFS(TabelaGastos[Semana],TabelaGastos[Valor],"*"&amp;$B62&amp;"*",TabelaGastos[Categoria],"&lt;="&amp;BD$1&amp;"",TabelaGastos[Subcategoria],"&gt;="&amp;BD$1&amp;"")</f>
        <v>0</v>
      </c>
      <c r="BF62" s="109">
        <f>SUMIFS(TabelaGastos[Categoria],TabelaGastos[Mês de Compra],"*"&amp;$B62&amp;"*",TabelaGastos[Subcategoria],"&lt;="&amp;BE$1&amp;"",TabelaGastos[Entrada],"&gt;="&amp;BE$1&amp;"")</f>
        <v>0</v>
      </c>
      <c r="BG62" s="79"/>
      <c r="BH62" s="56">
        <f t="shared" si="64"/>
        <v>0</v>
      </c>
      <c r="BI62" s="109">
        <f>SUMIFS(TabelaGastos[Valor],TabelaGastos[Subcategoria],"*"&amp;$B62&amp;"*",TabelaGastos[Mês de Compra],"&lt;="&amp;BH$1&amp;"",TabelaGastos[Mês Final],"&gt;="&amp;BH$1&amp;"",TabelaGastos[Semana],"="&amp;BI$40&amp;"")</f>
        <v>0</v>
      </c>
      <c r="BJ62" s="109">
        <f>SUMIFS(TabelaGastos[Valor],TabelaGastos[Subcategoria],"*"&amp;$B62&amp;"*",TabelaGastos[Mês de Compra],"&lt;="&amp;BI$1&amp;"",TabelaGastos[Mês Final],"&gt;="&amp;BI$1&amp;"",TabelaGastos[Semana],"="&amp;BJ$40&amp;"")</f>
        <v>0</v>
      </c>
      <c r="BK62" s="109">
        <f>SUMIFS(TabelaGastos[Valor],TabelaGastos[Subcategoria],"*"&amp;$B62&amp;"*",TabelaGastos[Mês de Compra],"&lt;="&amp;BJ$1&amp;"",TabelaGastos[Mês Final],"&gt;="&amp;BJ$1&amp;"",TabelaGastos[Semana],"="&amp;BK$40&amp;"")</f>
        <v>0</v>
      </c>
      <c r="BL62" s="109">
        <f>SUMIFS(TabelaGastos[Valor],TabelaGastos[Subcategoria],"*"&amp;$B62&amp;"*",TabelaGastos[Mês de Compra],"&lt;="&amp;BK$1&amp;"",TabelaGastos[Mês Final],"&gt;="&amp;BK$1&amp;"",TabelaGastos[Semana],"="&amp;BL$40&amp;"")</f>
        <v>0</v>
      </c>
      <c r="BM62" s="109">
        <f>SUMIFS(TabelaGastos[Valor],TabelaGastos[Subcategoria],"*"&amp;$B62&amp;"*",TabelaGastos[Mês de Compra],"&lt;="&amp;BL$1&amp;"",TabelaGastos[Mês Final],"&gt;="&amp;BL$1&amp;"",TabelaGastos[Semana],"="&amp;BM$40&amp;"")</f>
        <v>0</v>
      </c>
      <c r="BN62" s="79"/>
      <c r="BO62" s="56">
        <f t="shared" si="65"/>
        <v>0</v>
      </c>
      <c r="BP62" s="109">
        <f>SUMIFS(TabelaGastos[Valor],TabelaGastos[Subcategoria],"*"&amp;$B62&amp;"*",TabelaGastos[Mês de Compra],"&lt;="&amp;BO$1&amp;"",TabelaGastos[Mês Final],"&gt;="&amp;BO$1&amp;"",TabelaGastos[Semana],"="&amp;BP$40&amp;"")</f>
        <v>0</v>
      </c>
      <c r="BQ62" s="109">
        <f>SUMIFS(TabelaGastos[Valor],TabelaGastos[Subcategoria],"*"&amp;$B62&amp;"*",TabelaGastos[Mês de Compra],"&lt;="&amp;BP$1&amp;"",TabelaGastos[Mês Final],"&gt;="&amp;BP$1&amp;"",TabelaGastos[Semana],"="&amp;BQ$40&amp;"")</f>
        <v>0</v>
      </c>
      <c r="BR62" s="109">
        <f>SUMIFS(TabelaGastos[Valor],TabelaGastos[Subcategoria],"*"&amp;$B62&amp;"*",TabelaGastos[Mês de Compra],"&lt;="&amp;BQ$1&amp;"",TabelaGastos[Mês Final],"&gt;="&amp;BQ$1&amp;"",TabelaGastos[Semana],"="&amp;BR$40&amp;"")</f>
        <v>0</v>
      </c>
      <c r="BS62" s="109">
        <f>SUMIFS(TabelaGastos[Valor],TabelaGastos[Subcategoria],"*"&amp;$B62&amp;"*",TabelaGastos[Mês de Compra],"&lt;="&amp;BR$1&amp;"",TabelaGastos[Mês Final],"&gt;="&amp;BR$1&amp;"",TabelaGastos[Semana],"="&amp;BS$40&amp;"")</f>
        <v>0</v>
      </c>
      <c r="BT62" s="109">
        <f>SUMIFS(TabelaGastos[Valor],TabelaGastos[Subcategoria],"*"&amp;$B62&amp;"*",TabelaGastos[Mês de Compra],"&lt;="&amp;BS$1&amp;"",TabelaGastos[Mês Final],"&gt;="&amp;BS$1&amp;"",TabelaGastos[Semana],"="&amp;BT$40&amp;"")</f>
        <v>0</v>
      </c>
      <c r="BU62" s="79"/>
      <c r="BV62" s="56">
        <f t="shared" si="66"/>
        <v>0</v>
      </c>
      <c r="BW62" s="109">
        <f>SUMIFS(TabelaGastos[Valor],TabelaGastos[Subcategoria],"*"&amp;$B62&amp;"*",TabelaGastos[Mês de Compra],"&lt;="&amp;BV$1&amp;"",TabelaGastos[Mês Final],"&gt;="&amp;BV$1&amp;"",TabelaGastos[Semana],"="&amp;BW$40&amp;"")</f>
        <v>0</v>
      </c>
      <c r="BX62" s="109">
        <f>SUMIFS(TabelaGastos[Valor],TabelaGastos[Subcategoria],"*"&amp;$B62&amp;"*",TabelaGastos[Mês de Compra],"&lt;="&amp;BW$1&amp;"",TabelaGastos[Mês Final],"&gt;="&amp;BW$1&amp;"",TabelaGastos[Semana],"="&amp;BX$40&amp;"")</f>
        <v>0</v>
      </c>
      <c r="BY62" s="109">
        <f>SUMIFS(TabelaGastos[Valor],TabelaGastos[Subcategoria],"*"&amp;$B62&amp;"*",TabelaGastos[Mês de Compra],"&lt;="&amp;BX$1&amp;"",TabelaGastos[Mês Final],"&gt;="&amp;BX$1&amp;"",TabelaGastos[Semana],"="&amp;BY$40&amp;"")</f>
        <v>0</v>
      </c>
      <c r="BZ62" s="109">
        <f>SUMIFS(TabelaGastos[Valor],TabelaGastos[Subcategoria],"*"&amp;$B62&amp;"*",TabelaGastos[Mês de Compra],"&lt;="&amp;BY$1&amp;"",TabelaGastos[Mês Final],"&gt;="&amp;BY$1&amp;"",TabelaGastos[Semana],"="&amp;BZ$40&amp;"")</f>
        <v>0</v>
      </c>
      <c r="CA62" s="109">
        <f>SUMIFS(TabelaGastos[Valor],TabelaGastos[Subcategoria],"*"&amp;$B62&amp;"*",TabelaGastos[Mês de Compra],"&lt;="&amp;BZ$1&amp;"",TabelaGastos[Mês Final],"&gt;="&amp;BZ$1&amp;"",TabelaGastos[Semana],"="&amp;CA$40&amp;"")</f>
        <v>0</v>
      </c>
      <c r="CB62" s="79"/>
      <c r="CC62" s="56">
        <f t="shared" si="67"/>
        <v>0</v>
      </c>
      <c r="CD62" s="109">
        <f>SUMIFS(TabelaGastos[Valor],TabelaGastos[Subcategoria],"*"&amp;$B62&amp;"*",TabelaGastos[Mês de Compra],"&lt;="&amp;CC$1&amp;"",TabelaGastos[Mês Final],"&gt;="&amp;CC$1&amp;"")</f>
        <v>0</v>
      </c>
      <c r="CE62" s="109">
        <f>SUMIFS(TabelaGastos[Mês de Compra],TabelaGastos[Entrada],"*"&amp;$B62&amp;"*",TabelaGastos[Mês Final],"&lt;="&amp;CD$1&amp;"",TabelaGastos[Semana],"&gt;="&amp;CD$1&amp;"")</f>
        <v>0</v>
      </c>
      <c r="CF62" s="109">
        <f>SUMIFS(TabelaGastos[Mês Final],TabelaGastos[Método de Pagamento],"*"&amp;$B62&amp;"*",TabelaGastos[Semana],"&lt;="&amp;CE$1&amp;"",TabelaGastos[Categoria],"&gt;="&amp;CE$1&amp;"")</f>
        <v>0</v>
      </c>
      <c r="CG62" s="109">
        <f>SUMIFS(TabelaGastos[Semana],TabelaGastos[Valor],"*"&amp;$B62&amp;"*",TabelaGastos[Categoria],"&lt;="&amp;CF$1&amp;"",TabelaGastos[Subcategoria],"&gt;="&amp;CF$1&amp;"")</f>
        <v>0</v>
      </c>
      <c r="CH62" s="109">
        <f>SUMIFS(TabelaGastos[Categoria],TabelaGastos[Mês de Compra],"*"&amp;$B62&amp;"*",TabelaGastos[Subcategoria],"&lt;="&amp;CG$1&amp;"",TabelaGastos[Entrada],"&gt;="&amp;CG$1&amp;"")</f>
        <v>0</v>
      </c>
      <c r="CI62" s="111">
        <f t="shared" si="54"/>
        <v>0</v>
      </c>
      <c r="CJ62" s="111">
        <f t="shared" si="55"/>
        <v>0</v>
      </c>
    </row>
    <row r="63" spans="2:104" outlineLevel="1" x14ac:dyDescent="0.3">
      <c r="B63" s="111" t="s">
        <v>40</v>
      </c>
      <c r="C63" s="85"/>
      <c r="D63" s="56">
        <f t="shared" si="56"/>
        <v>0</v>
      </c>
      <c r="E63" s="109">
        <f>SUMIFS(TabelaGastos[Valor],TabelaGastos[Subcategoria],"*"&amp;$B63&amp;"*",TabelaGastos[Mês de Compra],"&lt;="&amp;D$1&amp;"",TabelaGastos[Mês Final],"&gt;="&amp;D$1&amp;"",TabelaGastos[Semana],"="&amp;E$40&amp;"")</f>
        <v>0</v>
      </c>
      <c r="F63" s="109">
        <f>SUMIFS(TabelaGastos[Valor],TabelaGastos[Subcategoria],"*"&amp;$B63&amp;"*",TabelaGastos[Mês de Compra],"&lt;="&amp;E$1&amp;"",TabelaGastos[Mês Final],"&gt;="&amp;E$1&amp;"",TabelaGastos[Semana],"="&amp;F$40&amp;"")</f>
        <v>0</v>
      </c>
      <c r="G63" s="109">
        <f>SUMIFS(TabelaGastos[Valor],TabelaGastos[Subcategoria],"*"&amp;$B63&amp;"*",TabelaGastos[Mês de Compra],"&lt;="&amp;F$1&amp;"",TabelaGastos[Mês Final],"&gt;="&amp;F$1&amp;"",TabelaGastos[Semana],"="&amp;G$40&amp;"")</f>
        <v>0</v>
      </c>
      <c r="H63" s="109">
        <f>SUMIFS(TabelaGastos[Valor],TabelaGastos[Subcategoria],"*"&amp;$B63&amp;"*",TabelaGastos[Mês de Compra],"&lt;="&amp;G$1&amp;"",TabelaGastos[Mês Final],"&gt;="&amp;G$1&amp;"",TabelaGastos[Semana],"="&amp;H$40&amp;"")</f>
        <v>0</v>
      </c>
      <c r="I63" s="109">
        <f>SUMIFS(TabelaGastos[Valor],TabelaGastos[Subcategoria],"*"&amp;$B63&amp;"*",TabelaGastos[Mês de Compra],"&lt;="&amp;H$1&amp;"",TabelaGastos[Mês Final],"&gt;="&amp;H$1&amp;"",TabelaGastos[Semana],"="&amp;I$40&amp;"")</f>
        <v>0</v>
      </c>
      <c r="J63" s="85"/>
      <c r="K63" s="56">
        <f t="shared" si="57"/>
        <v>0</v>
      </c>
      <c r="L63" s="109">
        <f>SUMIFS(TabelaGastos[Valor],TabelaGastos[Subcategoria],"*"&amp;$B63&amp;"*",TabelaGastos[Mês de Compra],"&lt;="&amp;K$1&amp;"",TabelaGastos[Mês Final],"&gt;="&amp;K$1&amp;"",TabelaGastos[Semana],"="&amp;L$40&amp;"")</f>
        <v>0</v>
      </c>
      <c r="M63" s="109">
        <f>SUMIFS(TabelaGastos[Valor],TabelaGastos[Subcategoria],"*"&amp;$B63&amp;"*",TabelaGastos[Mês de Compra],"&lt;="&amp;L$1&amp;"",TabelaGastos[Mês Final],"&gt;="&amp;L$1&amp;"",TabelaGastos[Semana],"="&amp;M$40&amp;"")</f>
        <v>0</v>
      </c>
      <c r="N63" s="109">
        <f>SUMIFS(TabelaGastos[Valor],TabelaGastos[Subcategoria],"*"&amp;$B63&amp;"*",TabelaGastos[Mês de Compra],"&lt;="&amp;M$1&amp;"",TabelaGastos[Mês Final],"&gt;="&amp;M$1&amp;"",TabelaGastos[Semana],"="&amp;N$40&amp;"")</f>
        <v>0</v>
      </c>
      <c r="O63" s="109">
        <f>SUMIFS(TabelaGastos[Valor],TabelaGastos[Subcategoria],"*"&amp;$B63&amp;"*",TabelaGastos[Mês de Compra],"&lt;="&amp;N$1&amp;"",TabelaGastos[Mês Final],"&gt;="&amp;N$1&amp;"",TabelaGastos[Semana],"="&amp;O$40&amp;"")</f>
        <v>0</v>
      </c>
      <c r="P63" s="109">
        <f>SUMIFS(TabelaGastos[Valor],TabelaGastos[Subcategoria],"*"&amp;$B63&amp;"*",TabelaGastos[Mês de Compra],"&lt;="&amp;O$1&amp;"",TabelaGastos[Mês Final],"&gt;="&amp;O$1&amp;"",TabelaGastos[Semana],"="&amp;P$40&amp;"")</f>
        <v>0</v>
      </c>
      <c r="Q63" s="85"/>
      <c r="R63" s="56">
        <f t="shared" si="58"/>
        <v>0</v>
      </c>
      <c r="S63" s="109">
        <f>SUMIFS(TabelaGastos[Valor],TabelaGastos[Subcategoria],"*"&amp;$B63&amp;"*",TabelaGastos[Mês de Compra],"&lt;="&amp;R$1&amp;"",TabelaGastos[Mês Final],"&gt;="&amp;R$1&amp;"",TabelaGastos[Semana],"="&amp;S$40&amp;"")</f>
        <v>0</v>
      </c>
      <c r="T63" s="109">
        <f>SUMIFS(TabelaGastos[Valor],TabelaGastos[Subcategoria],"*"&amp;$B63&amp;"*",TabelaGastos[Mês de Compra],"&lt;="&amp;S$1&amp;"",TabelaGastos[Mês Final],"&gt;="&amp;S$1&amp;"",TabelaGastos[Semana],"="&amp;T$40&amp;"")</f>
        <v>0</v>
      </c>
      <c r="U63" s="109">
        <f>SUMIFS(TabelaGastos[Valor],TabelaGastos[Subcategoria],"*"&amp;$B63&amp;"*",TabelaGastos[Mês de Compra],"&lt;="&amp;T$1&amp;"",TabelaGastos[Mês Final],"&gt;="&amp;T$1&amp;"",TabelaGastos[Semana],"="&amp;U$40&amp;"")</f>
        <v>0</v>
      </c>
      <c r="V63" s="109">
        <f>SUMIFS(TabelaGastos[Valor],TabelaGastos[Subcategoria],"*"&amp;$B63&amp;"*",TabelaGastos[Mês de Compra],"&lt;="&amp;U$1&amp;"",TabelaGastos[Mês Final],"&gt;="&amp;U$1&amp;"",TabelaGastos[Semana],"="&amp;V$40&amp;"")</f>
        <v>0</v>
      </c>
      <c r="W63" s="109">
        <f>SUMIFS(TabelaGastos[Valor],TabelaGastos[Subcategoria],"*"&amp;$B63&amp;"*",TabelaGastos[Mês de Compra],"&lt;="&amp;V$1&amp;"",TabelaGastos[Mês Final],"&gt;="&amp;V$1&amp;"",TabelaGastos[Semana],"="&amp;W$40&amp;"")</f>
        <v>0</v>
      </c>
      <c r="X63" s="85"/>
      <c r="Y63" s="56">
        <f t="shared" si="59"/>
        <v>0</v>
      </c>
      <c r="Z63" s="109">
        <f>SUMIFS(TabelaGastos[Valor],TabelaGastos[Subcategoria],"*"&amp;$B63&amp;"*",TabelaGastos[Mês de Compra],"&lt;="&amp;Y$1&amp;"",TabelaGastos[Mês Final],"&gt;="&amp;Y$1&amp;"",TabelaGastos[Semana],"="&amp;Z$40&amp;"")</f>
        <v>0</v>
      </c>
      <c r="AA63" s="109">
        <f>SUMIFS(TabelaGastos[Valor],TabelaGastos[Subcategoria],"*"&amp;$B63&amp;"*",TabelaGastos[Mês de Compra],"&lt;="&amp;Z$1&amp;"",TabelaGastos[Mês Final],"&gt;="&amp;Z$1&amp;"",TabelaGastos[Semana],"="&amp;AA$40&amp;"")</f>
        <v>0</v>
      </c>
      <c r="AB63" s="109">
        <f>SUMIFS(TabelaGastos[Valor],TabelaGastos[Subcategoria],"*"&amp;$B63&amp;"*",TabelaGastos[Mês de Compra],"&lt;="&amp;AA$1&amp;"",TabelaGastos[Mês Final],"&gt;="&amp;AA$1&amp;"",TabelaGastos[Semana],"="&amp;AB$40&amp;"")</f>
        <v>0</v>
      </c>
      <c r="AC63" s="109">
        <f>SUMIFS(TabelaGastos[Valor],TabelaGastos[Subcategoria],"*"&amp;$B63&amp;"*",TabelaGastos[Mês de Compra],"&lt;="&amp;AB$1&amp;"",TabelaGastos[Mês Final],"&gt;="&amp;AB$1&amp;"",TabelaGastos[Semana],"="&amp;AC$40&amp;"")</f>
        <v>0</v>
      </c>
      <c r="AD63" s="109">
        <f>SUMIFS(TabelaGastos[Valor],TabelaGastos[Subcategoria],"*"&amp;$B63&amp;"*",TabelaGastos[Mês de Compra],"&lt;="&amp;AC$1&amp;"",TabelaGastos[Mês Final],"&gt;="&amp;AC$1&amp;"",TabelaGastos[Semana],"="&amp;AD$40&amp;"")</f>
        <v>0</v>
      </c>
      <c r="AE63" s="85"/>
      <c r="AF63" s="56">
        <f t="shared" si="60"/>
        <v>0</v>
      </c>
      <c r="AG63" s="109">
        <f>SUMIFS(TabelaGastos[Valor],TabelaGastos[Subcategoria],"*"&amp;$B63&amp;"*",TabelaGastos[Mês de Compra],"&lt;="&amp;AF$1&amp;"",TabelaGastos[Mês Final],"&gt;="&amp;AF$1&amp;"",TabelaGastos[Semana],"="&amp;AG$40&amp;"")</f>
        <v>0</v>
      </c>
      <c r="AH63" s="109">
        <f>SUMIFS(TabelaGastos[Valor],TabelaGastos[Subcategoria],"*"&amp;$B63&amp;"*",TabelaGastos[Mês de Compra],"&lt;="&amp;AG$1&amp;"",TabelaGastos[Mês Final],"&gt;="&amp;AG$1&amp;"",TabelaGastos[Semana],"="&amp;AH$40&amp;"")</f>
        <v>0</v>
      </c>
      <c r="AI63" s="109">
        <f>SUMIFS(TabelaGastos[Valor],TabelaGastos[Subcategoria],"*"&amp;$B63&amp;"*",TabelaGastos[Mês de Compra],"&lt;="&amp;AH$1&amp;"",TabelaGastos[Mês Final],"&gt;="&amp;AH$1&amp;"",TabelaGastos[Semana],"="&amp;AI$40&amp;"")</f>
        <v>0</v>
      </c>
      <c r="AJ63" s="109">
        <f>SUMIFS(TabelaGastos[Valor],TabelaGastos[Subcategoria],"*"&amp;$B63&amp;"*",TabelaGastos[Mês de Compra],"&lt;="&amp;AI$1&amp;"",TabelaGastos[Mês Final],"&gt;="&amp;AI$1&amp;"",TabelaGastos[Semana],"="&amp;AJ$40&amp;"")</f>
        <v>0</v>
      </c>
      <c r="AK63" s="109">
        <f>SUMIFS(TabelaGastos[Valor],TabelaGastos[Subcategoria],"*"&amp;$B63&amp;"*",TabelaGastos[Mês de Compra],"&lt;="&amp;AJ$1&amp;"",TabelaGastos[Mês Final],"&gt;="&amp;AJ$1&amp;"",TabelaGastos[Semana],"="&amp;AK$40&amp;"")</f>
        <v>0</v>
      </c>
      <c r="AL63" s="85"/>
      <c r="AM63" s="56">
        <f t="shared" si="61"/>
        <v>0</v>
      </c>
      <c r="AN63" s="109">
        <f>SUMIFS(TabelaGastos[Valor],TabelaGastos[Subcategoria],"*"&amp;$B63&amp;"*",TabelaGastos[Mês de Compra],"&lt;="&amp;AM$1&amp;"",TabelaGastos[Mês Final],"&gt;="&amp;AM$1&amp;"",TabelaGastos[Semana],"="&amp;AN$40&amp;"")</f>
        <v>0</v>
      </c>
      <c r="AO63" s="109">
        <f>SUMIFS(TabelaGastos[Valor],TabelaGastos[Subcategoria],"*"&amp;$B63&amp;"*",TabelaGastos[Mês de Compra],"&lt;="&amp;AN$1&amp;"",TabelaGastos[Mês Final],"&gt;="&amp;AN$1&amp;"",TabelaGastos[Semana],"="&amp;AO$40&amp;"")</f>
        <v>0</v>
      </c>
      <c r="AP63" s="109">
        <f>SUMIFS(TabelaGastos[Valor],TabelaGastos[Subcategoria],"*"&amp;$B63&amp;"*",TabelaGastos[Mês de Compra],"&lt;="&amp;AO$1&amp;"",TabelaGastos[Mês Final],"&gt;="&amp;AO$1&amp;"",TabelaGastos[Semana],"="&amp;AP$40&amp;"")</f>
        <v>0</v>
      </c>
      <c r="AQ63" s="109">
        <f>SUMIFS(TabelaGastos[Valor],TabelaGastos[Subcategoria],"*"&amp;$B63&amp;"*",TabelaGastos[Mês de Compra],"&lt;="&amp;AP$1&amp;"",TabelaGastos[Mês Final],"&gt;="&amp;AP$1&amp;"",TabelaGastos[Semana],"="&amp;AQ$40&amp;"")</f>
        <v>0</v>
      </c>
      <c r="AR63" s="109">
        <f>SUMIFS(TabelaGastos[Valor],TabelaGastos[Subcategoria],"*"&amp;$B63&amp;"*",TabelaGastos[Mês de Compra],"&lt;="&amp;AQ$1&amp;"",TabelaGastos[Mês Final],"&gt;="&amp;AQ$1&amp;"",TabelaGastos[Semana],"="&amp;AR$40&amp;"")</f>
        <v>0</v>
      </c>
      <c r="AS63" s="85"/>
      <c r="AT63" s="56">
        <f t="shared" si="62"/>
        <v>0</v>
      </c>
      <c r="AU63" s="109">
        <f>SUMIFS(TabelaGastos[Valor],TabelaGastos[Subcategoria],"*"&amp;$B63&amp;"*",TabelaGastos[Mês de Compra],"&lt;="&amp;AT$1&amp;"",TabelaGastos[Mês Final],"&gt;="&amp;AT$1&amp;"",TabelaGastos[Semana],"="&amp;AU$40&amp;"")</f>
        <v>0</v>
      </c>
      <c r="AV63" s="109">
        <f>SUMIFS(TabelaGastos[Valor],TabelaGastos[Subcategoria],"*"&amp;$B63&amp;"*",TabelaGastos[Mês de Compra],"&lt;="&amp;AU$1&amp;"",TabelaGastos[Mês Final],"&gt;="&amp;AU$1&amp;"",TabelaGastos[Semana],"="&amp;AV$40&amp;"")</f>
        <v>0</v>
      </c>
      <c r="AW63" s="109">
        <f>SUMIFS(TabelaGastos[Valor],TabelaGastos[Subcategoria],"*"&amp;$B63&amp;"*",TabelaGastos[Mês de Compra],"&lt;="&amp;AV$1&amp;"",TabelaGastos[Mês Final],"&gt;="&amp;AV$1&amp;"",TabelaGastos[Semana],"="&amp;AW$40&amp;"")</f>
        <v>0</v>
      </c>
      <c r="AX63" s="109">
        <f>SUMIFS(TabelaGastos[Valor],TabelaGastos[Subcategoria],"*"&amp;$B63&amp;"*",TabelaGastos[Mês de Compra],"&lt;="&amp;AW$1&amp;"",TabelaGastos[Mês Final],"&gt;="&amp;AW$1&amp;"",TabelaGastos[Semana],"="&amp;AX$40&amp;"")</f>
        <v>0</v>
      </c>
      <c r="AY63" s="109">
        <f>SUMIFS(TabelaGastos[Valor],TabelaGastos[Subcategoria],"*"&amp;$B63&amp;"*",TabelaGastos[Mês de Compra],"&lt;="&amp;AX$1&amp;"",TabelaGastos[Mês Final],"&gt;="&amp;AX$1&amp;"",TabelaGastos[Semana],"="&amp;AY$40&amp;"")</f>
        <v>0</v>
      </c>
      <c r="AZ63" s="85"/>
      <c r="BA63" s="56">
        <f t="shared" si="63"/>
        <v>0</v>
      </c>
      <c r="BB63" s="109">
        <f>SUMIFS(TabelaGastos[Valor],TabelaGastos[Subcategoria],"*"&amp;$B63&amp;"*",TabelaGastos[Mês de Compra],"&lt;="&amp;BA$1&amp;"",TabelaGastos[Mês Final],"&gt;="&amp;BA$1&amp;"")</f>
        <v>0</v>
      </c>
      <c r="BC63" s="109">
        <f>SUMIFS(TabelaGastos[Mês de Compra],TabelaGastos[Entrada],"*"&amp;$B63&amp;"*",TabelaGastos[Mês Final],"&lt;="&amp;BB$1&amp;"",TabelaGastos[Semana],"&gt;="&amp;BB$1&amp;"")</f>
        <v>0</v>
      </c>
      <c r="BD63" s="109">
        <f>SUMIFS(TabelaGastos[Mês Final],TabelaGastos[Método de Pagamento],"*"&amp;$B63&amp;"*",TabelaGastos[Semana],"&lt;="&amp;BC$1&amp;"",TabelaGastos[Categoria],"&gt;="&amp;BC$1&amp;"")</f>
        <v>0</v>
      </c>
      <c r="BE63" s="109">
        <f>SUMIFS(TabelaGastos[Semana],TabelaGastos[Valor],"*"&amp;$B63&amp;"*",TabelaGastos[Categoria],"&lt;="&amp;BD$1&amp;"",TabelaGastos[Subcategoria],"&gt;="&amp;BD$1&amp;"")</f>
        <v>0</v>
      </c>
      <c r="BF63" s="109">
        <f>SUMIFS(TabelaGastos[Categoria],TabelaGastos[Mês de Compra],"*"&amp;$B63&amp;"*",TabelaGastos[Subcategoria],"&lt;="&amp;BE$1&amp;"",TabelaGastos[Entrada],"&gt;="&amp;BE$1&amp;"")</f>
        <v>0</v>
      </c>
      <c r="BG63" s="85"/>
      <c r="BH63" s="56">
        <f t="shared" si="64"/>
        <v>0</v>
      </c>
      <c r="BI63" s="109">
        <f>SUMIFS(TabelaGastos[Valor],TabelaGastos[Subcategoria],"*"&amp;$B63&amp;"*",TabelaGastos[Mês de Compra],"&lt;="&amp;BH$1&amp;"",TabelaGastos[Mês Final],"&gt;="&amp;BH$1&amp;"",TabelaGastos[Semana],"="&amp;BI$40&amp;"")</f>
        <v>0</v>
      </c>
      <c r="BJ63" s="109">
        <f>SUMIFS(TabelaGastos[Valor],TabelaGastos[Subcategoria],"*"&amp;$B63&amp;"*",TabelaGastos[Mês de Compra],"&lt;="&amp;BI$1&amp;"",TabelaGastos[Mês Final],"&gt;="&amp;BI$1&amp;"",TabelaGastos[Semana],"="&amp;BJ$40&amp;"")</f>
        <v>0</v>
      </c>
      <c r="BK63" s="109">
        <f>SUMIFS(TabelaGastos[Valor],TabelaGastos[Subcategoria],"*"&amp;$B63&amp;"*",TabelaGastos[Mês de Compra],"&lt;="&amp;BJ$1&amp;"",TabelaGastos[Mês Final],"&gt;="&amp;BJ$1&amp;"",TabelaGastos[Semana],"="&amp;BK$40&amp;"")</f>
        <v>0</v>
      </c>
      <c r="BL63" s="109">
        <f>SUMIFS(TabelaGastos[Valor],TabelaGastos[Subcategoria],"*"&amp;$B63&amp;"*",TabelaGastos[Mês de Compra],"&lt;="&amp;BK$1&amp;"",TabelaGastos[Mês Final],"&gt;="&amp;BK$1&amp;"",TabelaGastos[Semana],"="&amp;BL$40&amp;"")</f>
        <v>0</v>
      </c>
      <c r="BM63" s="109">
        <f>SUMIFS(TabelaGastos[Valor],TabelaGastos[Subcategoria],"*"&amp;$B63&amp;"*",TabelaGastos[Mês de Compra],"&lt;="&amp;BL$1&amp;"",TabelaGastos[Mês Final],"&gt;="&amp;BL$1&amp;"",TabelaGastos[Semana],"="&amp;BM$40&amp;"")</f>
        <v>0</v>
      </c>
      <c r="BN63" s="85"/>
      <c r="BO63" s="56">
        <f t="shared" si="65"/>
        <v>0</v>
      </c>
      <c r="BP63" s="109">
        <f>SUMIFS(TabelaGastos[Valor],TabelaGastos[Subcategoria],"*"&amp;$B63&amp;"*",TabelaGastos[Mês de Compra],"&lt;="&amp;BO$1&amp;"",TabelaGastos[Mês Final],"&gt;="&amp;BO$1&amp;"",TabelaGastos[Semana],"="&amp;BP$40&amp;"")</f>
        <v>0</v>
      </c>
      <c r="BQ63" s="109">
        <f>SUMIFS(TabelaGastos[Valor],TabelaGastos[Subcategoria],"*"&amp;$B63&amp;"*",TabelaGastos[Mês de Compra],"&lt;="&amp;BP$1&amp;"",TabelaGastos[Mês Final],"&gt;="&amp;BP$1&amp;"",TabelaGastos[Semana],"="&amp;BQ$40&amp;"")</f>
        <v>0</v>
      </c>
      <c r="BR63" s="109">
        <f>SUMIFS(TabelaGastos[Valor],TabelaGastos[Subcategoria],"*"&amp;$B63&amp;"*",TabelaGastos[Mês de Compra],"&lt;="&amp;BQ$1&amp;"",TabelaGastos[Mês Final],"&gt;="&amp;BQ$1&amp;"",TabelaGastos[Semana],"="&amp;BR$40&amp;"")</f>
        <v>0</v>
      </c>
      <c r="BS63" s="109">
        <f>SUMIFS(TabelaGastos[Valor],TabelaGastos[Subcategoria],"*"&amp;$B63&amp;"*",TabelaGastos[Mês de Compra],"&lt;="&amp;BR$1&amp;"",TabelaGastos[Mês Final],"&gt;="&amp;BR$1&amp;"",TabelaGastos[Semana],"="&amp;BS$40&amp;"")</f>
        <v>0</v>
      </c>
      <c r="BT63" s="109">
        <f>SUMIFS(TabelaGastos[Valor],TabelaGastos[Subcategoria],"*"&amp;$B63&amp;"*",TabelaGastos[Mês de Compra],"&lt;="&amp;BS$1&amp;"",TabelaGastos[Mês Final],"&gt;="&amp;BS$1&amp;"",TabelaGastos[Semana],"="&amp;BT$40&amp;"")</f>
        <v>0</v>
      </c>
      <c r="BU63" s="85"/>
      <c r="BV63" s="56">
        <f t="shared" si="66"/>
        <v>0</v>
      </c>
      <c r="BW63" s="109">
        <f>SUMIFS(TabelaGastos[Valor],TabelaGastos[Subcategoria],"*"&amp;$B63&amp;"*",TabelaGastos[Mês de Compra],"&lt;="&amp;BV$1&amp;"",TabelaGastos[Mês Final],"&gt;="&amp;BV$1&amp;"",TabelaGastos[Semana],"="&amp;BW$40&amp;"")</f>
        <v>0</v>
      </c>
      <c r="BX63" s="109">
        <f>SUMIFS(TabelaGastos[Valor],TabelaGastos[Subcategoria],"*"&amp;$B63&amp;"*",TabelaGastos[Mês de Compra],"&lt;="&amp;BW$1&amp;"",TabelaGastos[Mês Final],"&gt;="&amp;BW$1&amp;"",TabelaGastos[Semana],"="&amp;BX$40&amp;"")</f>
        <v>0</v>
      </c>
      <c r="BY63" s="109">
        <f>SUMIFS(TabelaGastos[Valor],TabelaGastos[Subcategoria],"*"&amp;$B63&amp;"*",TabelaGastos[Mês de Compra],"&lt;="&amp;BX$1&amp;"",TabelaGastos[Mês Final],"&gt;="&amp;BX$1&amp;"",TabelaGastos[Semana],"="&amp;BY$40&amp;"")</f>
        <v>0</v>
      </c>
      <c r="BZ63" s="109">
        <f>SUMIFS(TabelaGastos[Valor],TabelaGastos[Subcategoria],"*"&amp;$B63&amp;"*",TabelaGastos[Mês de Compra],"&lt;="&amp;BY$1&amp;"",TabelaGastos[Mês Final],"&gt;="&amp;BY$1&amp;"",TabelaGastos[Semana],"="&amp;BZ$40&amp;"")</f>
        <v>0</v>
      </c>
      <c r="CA63" s="109">
        <f>SUMIFS(TabelaGastos[Valor],TabelaGastos[Subcategoria],"*"&amp;$B63&amp;"*",TabelaGastos[Mês de Compra],"&lt;="&amp;BZ$1&amp;"",TabelaGastos[Mês Final],"&gt;="&amp;BZ$1&amp;"",TabelaGastos[Semana],"="&amp;CA$40&amp;"")</f>
        <v>0</v>
      </c>
      <c r="CB63" s="85"/>
      <c r="CC63" s="56">
        <f t="shared" si="67"/>
        <v>0</v>
      </c>
      <c r="CD63" s="109">
        <f>SUMIFS(TabelaGastos[Valor],TabelaGastos[Subcategoria],"*"&amp;$B63&amp;"*",TabelaGastos[Mês de Compra],"&lt;="&amp;CC$1&amp;"",TabelaGastos[Mês Final],"&gt;="&amp;CC$1&amp;"")</f>
        <v>0</v>
      </c>
      <c r="CE63" s="109">
        <f>SUMIFS(TabelaGastos[Mês de Compra],TabelaGastos[Entrada],"*"&amp;$B63&amp;"*",TabelaGastos[Mês Final],"&lt;="&amp;CD$1&amp;"",TabelaGastos[Semana],"&gt;="&amp;CD$1&amp;"")</f>
        <v>0</v>
      </c>
      <c r="CF63" s="109">
        <f>SUMIFS(TabelaGastos[Mês Final],TabelaGastos[Método de Pagamento],"*"&amp;$B63&amp;"*",TabelaGastos[Semana],"&lt;="&amp;CE$1&amp;"",TabelaGastos[Categoria],"&gt;="&amp;CE$1&amp;"")</f>
        <v>0</v>
      </c>
      <c r="CG63" s="109">
        <f>SUMIFS(TabelaGastos[Semana],TabelaGastos[Valor],"*"&amp;$B63&amp;"*",TabelaGastos[Categoria],"&lt;="&amp;CF$1&amp;"",TabelaGastos[Subcategoria],"&gt;="&amp;CF$1&amp;"")</f>
        <v>0</v>
      </c>
      <c r="CH63" s="109">
        <f>SUMIFS(TabelaGastos[Categoria],TabelaGastos[Mês de Compra],"*"&amp;$B63&amp;"*",TabelaGastos[Subcategoria],"&lt;="&amp;CG$1&amp;"",TabelaGastos[Entrada],"&gt;="&amp;CG$1&amp;"")</f>
        <v>0</v>
      </c>
      <c r="CI63" s="111">
        <f t="shared" si="54"/>
        <v>0</v>
      </c>
      <c r="CJ63" s="111">
        <f t="shared" si="55"/>
        <v>0</v>
      </c>
    </row>
    <row r="64" spans="2:104" outlineLevel="1" x14ac:dyDescent="0.3">
      <c r="B64" s="111" t="s">
        <v>41</v>
      </c>
      <c r="C64" s="79"/>
      <c r="D64" s="56">
        <f t="shared" si="56"/>
        <v>0</v>
      </c>
      <c r="E64" s="109">
        <f>SUMIFS(TabelaGastos[Valor],TabelaGastos[Subcategoria],"*"&amp;$B64&amp;"*",TabelaGastos[Mês de Compra],"&lt;="&amp;D$1&amp;"",TabelaGastos[Mês Final],"&gt;="&amp;D$1&amp;"",TabelaGastos[Semana],"="&amp;E$40&amp;"")</f>
        <v>0</v>
      </c>
      <c r="F64" s="109">
        <f>SUMIFS(TabelaGastos[Valor],TabelaGastos[Subcategoria],"*"&amp;$B64&amp;"*",TabelaGastos[Mês de Compra],"&lt;="&amp;E$1&amp;"",TabelaGastos[Mês Final],"&gt;="&amp;E$1&amp;"",TabelaGastos[Semana],"="&amp;F$40&amp;"")</f>
        <v>0</v>
      </c>
      <c r="G64" s="109">
        <f>SUMIFS(TabelaGastos[Valor],TabelaGastos[Subcategoria],"*"&amp;$B64&amp;"*",TabelaGastos[Mês de Compra],"&lt;="&amp;F$1&amp;"",TabelaGastos[Mês Final],"&gt;="&amp;F$1&amp;"",TabelaGastos[Semana],"="&amp;G$40&amp;"")</f>
        <v>0</v>
      </c>
      <c r="H64" s="109">
        <f>SUMIFS(TabelaGastos[Valor],TabelaGastos[Subcategoria],"*"&amp;$B64&amp;"*",TabelaGastos[Mês de Compra],"&lt;="&amp;G$1&amp;"",TabelaGastos[Mês Final],"&gt;="&amp;G$1&amp;"",TabelaGastos[Semana],"="&amp;H$40&amp;"")</f>
        <v>0</v>
      </c>
      <c r="I64" s="109">
        <f>SUMIFS(TabelaGastos[Valor],TabelaGastos[Subcategoria],"*"&amp;$B64&amp;"*",TabelaGastos[Mês de Compra],"&lt;="&amp;H$1&amp;"",TabelaGastos[Mês Final],"&gt;="&amp;H$1&amp;"",TabelaGastos[Semana],"="&amp;I$40&amp;"")</f>
        <v>0</v>
      </c>
      <c r="J64" s="79"/>
      <c r="K64" s="56">
        <f t="shared" si="57"/>
        <v>0</v>
      </c>
      <c r="L64" s="109">
        <f>SUMIFS(TabelaGastos[Valor],TabelaGastos[Subcategoria],"*"&amp;$B64&amp;"*",TabelaGastos[Mês de Compra],"&lt;="&amp;K$1&amp;"",TabelaGastos[Mês Final],"&gt;="&amp;K$1&amp;"",TabelaGastos[Semana],"="&amp;L$40&amp;"")</f>
        <v>0</v>
      </c>
      <c r="M64" s="109">
        <f>SUMIFS(TabelaGastos[Valor],TabelaGastos[Subcategoria],"*"&amp;$B64&amp;"*",TabelaGastos[Mês de Compra],"&lt;="&amp;L$1&amp;"",TabelaGastos[Mês Final],"&gt;="&amp;L$1&amp;"",TabelaGastos[Semana],"="&amp;M$40&amp;"")</f>
        <v>0</v>
      </c>
      <c r="N64" s="109">
        <f>SUMIFS(TabelaGastos[Valor],TabelaGastos[Subcategoria],"*"&amp;$B64&amp;"*",TabelaGastos[Mês de Compra],"&lt;="&amp;M$1&amp;"",TabelaGastos[Mês Final],"&gt;="&amp;M$1&amp;"",TabelaGastos[Semana],"="&amp;N$40&amp;"")</f>
        <v>0</v>
      </c>
      <c r="O64" s="109">
        <f>SUMIFS(TabelaGastos[Valor],TabelaGastos[Subcategoria],"*"&amp;$B64&amp;"*",TabelaGastos[Mês de Compra],"&lt;="&amp;N$1&amp;"",TabelaGastos[Mês Final],"&gt;="&amp;N$1&amp;"",TabelaGastos[Semana],"="&amp;O$40&amp;"")</f>
        <v>0</v>
      </c>
      <c r="P64" s="109">
        <f>SUMIFS(TabelaGastos[Valor],TabelaGastos[Subcategoria],"*"&amp;$B64&amp;"*",TabelaGastos[Mês de Compra],"&lt;="&amp;O$1&amp;"",TabelaGastos[Mês Final],"&gt;="&amp;O$1&amp;"",TabelaGastos[Semana],"="&amp;P$40&amp;"")</f>
        <v>0</v>
      </c>
      <c r="Q64" s="79"/>
      <c r="R64" s="56">
        <f t="shared" si="58"/>
        <v>0</v>
      </c>
      <c r="S64" s="109">
        <f>SUMIFS(TabelaGastos[Valor],TabelaGastos[Subcategoria],"*"&amp;$B64&amp;"*",TabelaGastos[Mês de Compra],"&lt;="&amp;R$1&amp;"",TabelaGastos[Mês Final],"&gt;="&amp;R$1&amp;"",TabelaGastos[Semana],"="&amp;S$40&amp;"")</f>
        <v>0</v>
      </c>
      <c r="T64" s="109">
        <f>SUMIFS(TabelaGastos[Valor],TabelaGastos[Subcategoria],"*"&amp;$B64&amp;"*",TabelaGastos[Mês de Compra],"&lt;="&amp;S$1&amp;"",TabelaGastos[Mês Final],"&gt;="&amp;S$1&amp;"",TabelaGastos[Semana],"="&amp;T$40&amp;"")</f>
        <v>0</v>
      </c>
      <c r="U64" s="109">
        <f>SUMIFS(TabelaGastos[Valor],TabelaGastos[Subcategoria],"*"&amp;$B64&amp;"*",TabelaGastos[Mês de Compra],"&lt;="&amp;T$1&amp;"",TabelaGastos[Mês Final],"&gt;="&amp;T$1&amp;"",TabelaGastos[Semana],"="&amp;U$40&amp;"")</f>
        <v>0</v>
      </c>
      <c r="V64" s="109">
        <f>SUMIFS(TabelaGastos[Valor],TabelaGastos[Subcategoria],"*"&amp;$B64&amp;"*",TabelaGastos[Mês de Compra],"&lt;="&amp;U$1&amp;"",TabelaGastos[Mês Final],"&gt;="&amp;U$1&amp;"",TabelaGastos[Semana],"="&amp;V$40&amp;"")</f>
        <v>0</v>
      </c>
      <c r="W64" s="109">
        <f>SUMIFS(TabelaGastos[Valor],TabelaGastos[Subcategoria],"*"&amp;$B64&amp;"*",TabelaGastos[Mês de Compra],"&lt;="&amp;V$1&amp;"",TabelaGastos[Mês Final],"&gt;="&amp;V$1&amp;"",TabelaGastos[Semana],"="&amp;W$40&amp;"")</f>
        <v>0</v>
      </c>
      <c r="X64" s="79"/>
      <c r="Y64" s="56">
        <f t="shared" si="59"/>
        <v>0</v>
      </c>
      <c r="Z64" s="109">
        <f>SUMIFS(TabelaGastos[Valor],TabelaGastos[Subcategoria],"*"&amp;$B64&amp;"*",TabelaGastos[Mês de Compra],"&lt;="&amp;Y$1&amp;"",TabelaGastos[Mês Final],"&gt;="&amp;Y$1&amp;"",TabelaGastos[Semana],"="&amp;Z$40&amp;"")</f>
        <v>0</v>
      </c>
      <c r="AA64" s="109">
        <f>SUMIFS(TabelaGastos[Valor],TabelaGastos[Subcategoria],"*"&amp;$B64&amp;"*",TabelaGastos[Mês de Compra],"&lt;="&amp;Z$1&amp;"",TabelaGastos[Mês Final],"&gt;="&amp;Z$1&amp;"",TabelaGastos[Semana],"="&amp;AA$40&amp;"")</f>
        <v>0</v>
      </c>
      <c r="AB64" s="109">
        <f>SUMIFS(TabelaGastos[Valor],TabelaGastos[Subcategoria],"*"&amp;$B64&amp;"*",TabelaGastos[Mês de Compra],"&lt;="&amp;AA$1&amp;"",TabelaGastos[Mês Final],"&gt;="&amp;AA$1&amp;"",TabelaGastos[Semana],"="&amp;AB$40&amp;"")</f>
        <v>0</v>
      </c>
      <c r="AC64" s="109">
        <f>SUMIFS(TabelaGastos[Valor],TabelaGastos[Subcategoria],"*"&amp;$B64&amp;"*",TabelaGastos[Mês de Compra],"&lt;="&amp;AB$1&amp;"",TabelaGastos[Mês Final],"&gt;="&amp;AB$1&amp;"",TabelaGastos[Semana],"="&amp;AC$40&amp;"")</f>
        <v>0</v>
      </c>
      <c r="AD64" s="109">
        <f>SUMIFS(TabelaGastos[Valor],TabelaGastos[Subcategoria],"*"&amp;$B64&amp;"*",TabelaGastos[Mês de Compra],"&lt;="&amp;AC$1&amp;"",TabelaGastos[Mês Final],"&gt;="&amp;AC$1&amp;"",TabelaGastos[Semana],"="&amp;AD$40&amp;"")</f>
        <v>0</v>
      </c>
      <c r="AE64" s="79"/>
      <c r="AF64" s="56">
        <f t="shared" si="60"/>
        <v>0</v>
      </c>
      <c r="AG64" s="109">
        <f>SUMIFS(TabelaGastos[Valor],TabelaGastos[Subcategoria],"*"&amp;$B64&amp;"*",TabelaGastos[Mês de Compra],"&lt;="&amp;AF$1&amp;"",TabelaGastos[Mês Final],"&gt;="&amp;AF$1&amp;"",TabelaGastos[Semana],"="&amp;AG$40&amp;"")</f>
        <v>0</v>
      </c>
      <c r="AH64" s="109">
        <f>SUMIFS(TabelaGastos[Valor],TabelaGastos[Subcategoria],"*"&amp;$B64&amp;"*",TabelaGastos[Mês de Compra],"&lt;="&amp;AG$1&amp;"",TabelaGastos[Mês Final],"&gt;="&amp;AG$1&amp;"",TabelaGastos[Semana],"="&amp;AH$40&amp;"")</f>
        <v>0</v>
      </c>
      <c r="AI64" s="109">
        <f>SUMIFS(TabelaGastos[Valor],TabelaGastos[Subcategoria],"*"&amp;$B64&amp;"*",TabelaGastos[Mês de Compra],"&lt;="&amp;AH$1&amp;"",TabelaGastos[Mês Final],"&gt;="&amp;AH$1&amp;"",TabelaGastos[Semana],"="&amp;AI$40&amp;"")</f>
        <v>0</v>
      </c>
      <c r="AJ64" s="109">
        <f>SUMIFS(TabelaGastos[Valor],TabelaGastos[Subcategoria],"*"&amp;$B64&amp;"*",TabelaGastos[Mês de Compra],"&lt;="&amp;AI$1&amp;"",TabelaGastos[Mês Final],"&gt;="&amp;AI$1&amp;"",TabelaGastos[Semana],"="&amp;AJ$40&amp;"")</f>
        <v>0</v>
      </c>
      <c r="AK64" s="109">
        <f>SUMIFS(TabelaGastos[Valor],TabelaGastos[Subcategoria],"*"&amp;$B64&amp;"*",TabelaGastos[Mês de Compra],"&lt;="&amp;AJ$1&amp;"",TabelaGastos[Mês Final],"&gt;="&amp;AJ$1&amp;"",TabelaGastos[Semana],"="&amp;AK$40&amp;"")</f>
        <v>0</v>
      </c>
      <c r="AL64" s="79"/>
      <c r="AM64" s="56">
        <f t="shared" si="61"/>
        <v>0</v>
      </c>
      <c r="AN64" s="109">
        <f>SUMIFS(TabelaGastos[Valor],TabelaGastos[Subcategoria],"*"&amp;$B64&amp;"*",TabelaGastos[Mês de Compra],"&lt;="&amp;AM$1&amp;"",TabelaGastos[Mês Final],"&gt;="&amp;AM$1&amp;"",TabelaGastos[Semana],"="&amp;AN$40&amp;"")</f>
        <v>0</v>
      </c>
      <c r="AO64" s="109">
        <f>SUMIFS(TabelaGastos[Valor],TabelaGastos[Subcategoria],"*"&amp;$B64&amp;"*",TabelaGastos[Mês de Compra],"&lt;="&amp;AN$1&amp;"",TabelaGastos[Mês Final],"&gt;="&amp;AN$1&amp;"",TabelaGastos[Semana],"="&amp;AO$40&amp;"")</f>
        <v>0</v>
      </c>
      <c r="AP64" s="109">
        <f>SUMIFS(TabelaGastos[Valor],TabelaGastos[Subcategoria],"*"&amp;$B64&amp;"*",TabelaGastos[Mês de Compra],"&lt;="&amp;AO$1&amp;"",TabelaGastos[Mês Final],"&gt;="&amp;AO$1&amp;"",TabelaGastos[Semana],"="&amp;AP$40&amp;"")</f>
        <v>0</v>
      </c>
      <c r="AQ64" s="109">
        <f>SUMIFS(TabelaGastos[Valor],TabelaGastos[Subcategoria],"*"&amp;$B64&amp;"*",TabelaGastos[Mês de Compra],"&lt;="&amp;AP$1&amp;"",TabelaGastos[Mês Final],"&gt;="&amp;AP$1&amp;"",TabelaGastos[Semana],"="&amp;AQ$40&amp;"")</f>
        <v>0</v>
      </c>
      <c r="AR64" s="109">
        <f>SUMIFS(TabelaGastos[Valor],TabelaGastos[Subcategoria],"*"&amp;$B64&amp;"*",TabelaGastos[Mês de Compra],"&lt;="&amp;AQ$1&amp;"",TabelaGastos[Mês Final],"&gt;="&amp;AQ$1&amp;"",TabelaGastos[Semana],"="&amp;AR$40&amp;"")</f>
        <v>0</v>
      </c>
      <c r="AS64" s="79"/>
      <c r="AT64" s="56">
        <f t="shared" si="62"/>
        <v>0</v>
      </c>
      <c r="AU64" s="109">
        <f>SUMIFS(TabelaGastos[Valor],TabelaGastos[Subcategoria],"*"&amp;$B64&amp;"*",TabelaGastos[Mês de Compra],"&lt;="&amp;AT$1&amp;"",TabelaGastos[Mês Final],"&gt;="&amp;AT$1&amp;"",TabelaGastos[Semana],"="&amp;AU$40&amp;"")</f>
        <v>0</v>
      </c>
      <c r="AV64" s="109">
        <f>SUMIFS(TabelaGastos[Valor],TabelaGastos[Subcategoria],"*"&amp;$B64&amp;"*",TabelaGastos[Mês de Compra],"&lt;="&amp;AU$1&amp;"",TabelaGastos[Mês Final],"&gt;="&amp;AU$1&amp;"",TabelaGastos[Semana],"="&amp;AV$40&amp;"")</f>
        <v>0</v>
      </c>
      <c r="AW64" s="109">
        <f>SUMIFS(TabelaGastos[Valor],TabelaGastos[Subcategoria],"*"&amp;$B64&amp;"*",TabelaGastos[Mês de Compra],"&lt;="&amp;AV$1&amp;"",TabelaGastos[Mês Final],"&gt;="&amp;AV$1&amp;"",TabelaGastos[Semana],"="&amp;AW$40&amp;"")</f>
        <v>0</v>
      </c>
      <c r="AX64" s="109">
        <f>SUMIFS(TabelaGastos[Valor],TabelaGastos[Subcategoria],"*"&amp;$B64&amp;"*",TabelaGastos[Mês de Compra],"&lt;="&amp;AW$1&amp;"",TabelaGastos[Mês Final],"&gt;="&amp;AW$1&amp;"",TabelaGastos[Semana],"="&amp;AX$40&amp;"")</f>
        <v>0</v>
      </c>
      <c r="AY64" s="109">
        <f>SUMIFS(TabelaGastos[Valor],TabelaGastos[Subcategoria],"*"&amp;$B64&amp;"*",TabelaGastos[Mês de Compra],"&lt;="&amp;AX$1&amp;"",TabelaGastos[Mês Final],"&gt;="&amp;AX$1&amp;"",TabelaGastos[Semana],"="&amp;AY$40&amp;"")</f>
        <v>0</v>
      </c>
      <c r="AZ64" s="79"/>
      <c r="BA64" s="56">
        <f t="shared" si="63"/>
        <v>0</v>
      </c>
      <c r="BB64" s="109">
        <f>SUMIFS(TabelaGastos[Valor],TabelaGastos[Subcategoria],"*"&amp;$B64&amp;"*",TabelaGastos[Mês de Compra],"&lt;="&amp;BA$1&amp;"",TabelaGastos[Mês Final],"&gt;="&amp;BA$1&amp;"")</f>
        <v>0</v>
      </c>
      <c r="BC64" s="109">
        <f>SUMIFS(TabelaGastos[Mês de Compra],TabelaGastos[Entrada],"*"&amp;$B64&amp;"*",TabelaGastos[Mês Final],"&lt;="&amp;BB$1&amp;"",TabelaGastos[Semana],"&gt;="&amp;BB$1&amp;"")</f>
        <v>0</v>
      </c>
      <c r="BD64" s="109">
        <f>SUMIFS(TabelaGastos[Mês Final],TabelaGastos[Método de Pagamento],"*"&amp;$B64&amp;"*",TabelaGastos[Semana],"&lt;="&amp;BC$1&amp;"",TabelaGastos[Categoria],"&gt;="&amp;BC$1&amp;"")</f>
        <v>0</v>
      </c>
      <c r="BE64" s="109">
        <f>SUMIFS(TabelaGastos[Semana],TabelaGastos[Valor],"*"&amp;$B64&amp;"*",TabelaGastos[Categoria],"&lt;="&amp;BD$1&amp;"",TabelaGastos[Subcategoria],"&gt;="&amp;BD$1&amp;"")</f>
        <v>0</v>
      </c>
      <c r="BF64" s="109">
        <f>SUMIFS(TabelaGastos[Categoria],TabelaGastos[Mês de Compra],"*"&amp;$B64&amp;"*",TabelaGastos[Subcategoria],"&lt;="&amp;BE$1&amp;"",TabelaGastos[Entrada],"&gt;="&amp;BE$1&amp;"")</f>
        <v>0</v>
      </c>
      <c r="BG64" s="79"/>
      <c r="BH64" s="56">
        <f t="shared" si="64"/>
        <v>0</v>
      </c>
      <c r="BI64" s="109">
        <f>SUMIFS(TabelaGastos[Valor],TabelaGastos[Subcategoria],"*"&amp;$B64&amp;"*",TabelaGastos[Mês de Compra],"&lt;="&amp;BH$1&amp;"",TabelaGastos[Mês Final],"&gt;="&amp;BH$1&amp;"",TabelaGastos[Semana],"="&amp;BI$40&amp;"")</f>
        <v>0</v>
      </c>
      <c r="BJ64" s="109">
        <f>SUMIFS(TabelaGastos[Valor],TabelaGastos[Subcategoria],"*"&amp;$B64&amp;"*",TabelaGastos[Mês de Compra],"&lt;="&amp;BI$1&amp;"",TabelaGastos[Mês Final],"&gt;="&amp;BI$1&amp;"",TabelaGastos[Semana],"="&amp;BJ$40&amp;"")</f>
        <v>0</v>
      </c>
      <c r="BK64" s="109">
        <f>SUMIFS(TabelaGastos[Valor],TabelaGastos[Subcategoria],"*"&amp;$B64&amp;"*",TabelaGastos[Mês de Compra],"&lt;="&amp;BJ$1&amp;"",TabelaGastos[Mês Final],"&gt;="&amp;BJ$1&amp;"",TabelaGastos[Semana],"="&amp;BK$40&amp;"")</f>
        <v>0</v>
      </c>
      <c r="BL64" s="109">
        <f>SUMIFS(TabelaGastos[Valor],TabelaGastos[Subcategoria],"*"&amp;$B64&amp;"*",TabelaGastos[Mês de Compra],"&lt;="&amp;BK$1&amp;"",TabelaGastos[Mês Final],"&gt;="&amp;BK$1&amp;"",TabelaGastos[Semana],"="&amp;BL$40&amp;"")</f>
        <v>0</v>
      </c>
      <c r="BM64" s="109">
        <f>SUMIFS(TabelaGastos[Valor],TabelaGastos[Subcategoria],"*"&amp;$B64&amp;"*",TabelaGastos[Mês de Compra],"&lt;="&amp;BL$1&amp;"",TabelaGastos[Mês Final],"&gt;="&amp;BL$1&amp;"",TabelaGastos[Semana],"="&amp;BM$40&amp;"")</f>
        <v>0</v>
      </c>
      <c r="BN64" s="79"/>
      <c r="BO64" s="56">
        <f t="shared" si="65"/>
        <v>0</v>
      </c>
      <c r="BP64" s="109">
        <f>SUMIFS(TabelaGastos[Valor],TabelaGastos[Subcategoria],"*"&amp;$B64&amp;"*",TabelaGastos[Mês de Compra],"&lt;="&amp;BO$1&amp;"",TabelaGastos[Mês Final],"&gt;="&amp;BO$1&amp;"",TabelaGastos[Semana],"="&amp;BP$40&amp;"")</f>
        <v>0</v>
      </c>
      <c r="BQ64" s="109">
        <f>SUMIFS(TabelaGastos[Valor],TabelaGastos[Subcategoria],"*"&amp;$B64&amp;"*",TabelaGastos[Mês de Compra],"&lt;="&amp;BP$1&amp;"",TabelaGastos[Mês Final],"&gt;="&amp;BP$1&amp;"",TabelaGastos[Semana],"="&amp;BQ$40&amp;"")</f>
        <v>0</v>
      </c>
      <c r="BR64" s="109">
        <f>SUMIFS(TabelaGastos[Valor],TabelaGastos[Subcategoria],"*"&amp;$B64&amp;"*",TabelaGastos[Mês de Compra],"&lt;="&amp;BQ$1&amp;"",TabelaGastos[Mês Final],"&gt;="&amp;BQ$1&amp;"",TabelaGastos[Semana],"="&amp;BR$40&amp;"")</f>
        <v>0</v>
      </c>
      <c r="BS64" s="109">
        <f>SUMIFS(TabelaGastos[Valor],TabelaGastos[Subcategoria],"*"&amp;$B64&amp;"*",TabelaGastos[Mês de Compra],"&lt;="&amp;BR$1&amp;"",TabelaGastos[Mês Final],"&gt;="&amp;BR$1&amp;"",TabelaGastos[Semana],"="&amp;BS$40&amp;"")</f>
        <v>0</v>
      </c>
      <c r="BT64" s="109">
        <f>SUMIFS(TabelaGastos[Valor],TabelaGastos[Subcategoria],"*"&amp;$B64&amp;"*",TabelaGastos[Mês de Compra],"&lt;="&amp;BS$1&amp;"",TabelaGastos[Mês Final],"&gt;="&amp;BS$1&amp;"",TabelaGastos[Semana],"="&amp;BT$40&amp;"")</f>
        <v>0</v>
      </c>
      <c r="BU64" s="79"/>
      <c r="BV64" s="56">
        <f t="shared" si="66"/>
        <v>0</v>
      </c>
      <c r="BW64" s="109">
        <f>SUMIFS(TabelaGastos[Valor],TabelaGastos[Subcategoria],"*"&amp;$B64&amp;"*",TabelaGastos[Mês de Compra],"&lt;="&amp;BV$1&amp;"",TabelaGastos[Mês Final],"&gt;="&amp;BV$1&amp;"",TabelaGastos[Semana],"="&amp;BW$40&amp;"")</f>
        <v>0</v>
      </c>
      <c r="BX64" s="109">
        <f>SUMIFS(TabelaGastos[Valor],TabelaGastos[Subcategoria],"*"&amp;$B64&amp;"*",TabelaGastos[Mês de Compra],"&lt;="&amp;BW$1&amp;"",TabelaGastos[Mês Final],"&gt;="&amp;BW$1&amp;"",TabelaGastos[Semana],"="&amp;BX$40&amp;"")</f>
        <v>0</v>
      </c>
      <c r="BY64" s="109">
        <f>SUMIFS(TabelaGastos[Valor],TabelaGastos[Subcategoria],"*"&amp;$B64&amp;"*",TabelaGastos[Mês de Compra],"&lt;="&amp;BX$1&amp;"",TabelaGastos[Mês Final],"&gt;="&amp;BX$1&amp;"",TabelaGastos[Semana],"="&amp;BY$40&amp;"")</f>
        <v>0</v>
      </c>
      <c r="BZ64" s="109">
        <f>SUMIFS(TabelaGastos[Valor],TabelaGastos[Subcategoria],"*"&amp;$B64&amp;"*",TabelaGastos[Mês de Compra],"&lt;="&amp;BY$1&amp;"",TabelaGastos[Mês Final],"&gt;="&amp;BY$1&amp;"",TabelaGastos[Semana],"="&amp;BZ$40&amp;"")</f>
        <v>0</v>
      </c>
      <c r="CA64" s="109">
        <f>SUMIFS(TabelaGastos[Valor],TabelaGastos[Subcategoria],"*"&amp;$B64&amp;"*",TabelaGastos[Mês de Compra],"&lt;="&amp;BZ$1&amp;"",TabelaGastos[Mês Final],"&gt;="&amp;BZ$1&amp;"",TabelaGastos[Semana],"="&amp;CA$40&amp;"")</f>
        <v>0</v>
      </c>
      <c r="CB64" s="79"/>
      <c r="CC64" s="56">
        <f t="shared" si="67"/>
        <v>0</v>
      </c>
      <c r="CD64" s="109">
        <f>SUMIFS(TabelaGastos[Valor],TabelaGastos[Subcategoria],"*"&amp;$B64&amp;"*",TabelaGastos[Mês de Compra],"&lt;="&amp;CC$1&amp;"",TabelaGastos[Mês Final],"&gt;="&amp;CC$1&amp;"")</f>
        <v>0</v>
      </c>
      <c r="CE64" s="109">
        <f>SUMIFS(TabelaGastos[Mês de Compra],TabelaGastos[Entrada],"*"&amp;$B64&amp;"*",TabelaGastos[Mês Final],"&lt;="&amp;CD$1&amp;"",TabelaGastos[Semana],"&gt;="&amp;CD$1&amp;"")</f>
        <v>0</v>
      </c>
      <c r="CF64" s="109">
        <f>SUMIFS(TabelaGastos[Mês Final],TabelaGastos[Método de Pagamento],"*"&amp;$B64&amp;"*",TabelaGastos[Semana],"&lt;="&amp;CE$1&amp;"",TabelaGastos[Categoria],"&gt;="&amp;CE$1&amp;"")</f>
        <v>0</v>
      </c>
      <c r="CG64" s="109">
        <f>SUMIFS(TabelaGastos[Semana],TabelaGastos[Valor],"*"&amp;$B64&amp;"*",TabelaGastos[Categoria],"&lt;="&amp;CF$1&amp;"",TabelaGastos[Subcategoria],"&gt;="&amp;CF$1&amp;"")</f>
        <v>0</v>
      </c>
      <c r="CH64" s="109">
        <f>SUMIFS(TabelaGastos[Categoria],TabelaGastos[Mês de Compra],"*"&amp;$B64&amp;"*",TabelaGastos[Subcategoria],"&lt;="&amp;CG$1&amp;"",TabelaGastos[Entrada],"&gt;="&amp;CG$1&amp;"")</f>
        <v>0</v>
      </c>
      <c r="CI64" s="111">
        <f t="shared" si="54"/>
        <v>0</v>
      </c>
      <c r="CJ64" s="111">
        <f t="shared" si="55"/>
        <v>0</v>
      </c>
    </row>
    <row r="65" spans="2:104" outlineLevel="1" x14ac:dyDescent="0.3">
      <c r="B65" s="111" t="s">
        <v>42</v>
      </c>
      <c r="C65" s="79"/>
      <c r="D65" s="56">
        <f t="shared" si="56"/>
        <v>0</v>
      </c>
      <c r="E65" s="109">
        <f>SUMIFS(TabelaGastos[Valor],TabelaGastos[Subcategoria],"*"&amp;$B65&amp;"*",TabelaGastos[Mês de Compra],"&lt;="&amp;D$1&amp;"",TabelaGastos[Mês Final],"&gt;="&amp;D$1&amp;"",TabelaGastos[Semana],"="&amp;E$40&amp;"")</f>
        <v>0</v>
      </c>
      <c r="F65" s="109">
        <f>SUMIFS(TabelaGastos[Valor],TabelaGastos[Subcategoria],"*"&amp;$B65&amp;"*",TabelaGastos[Mês de Compra],"&lt;="&amp;E$1&amp;"",TabelaGastos[Mês Final],"&gt;="&amp;E$1&amp;"",TabelaGastos[Semana],"="&amp;F$40&amp;"")</f>
        <v>0</v>
      </c>
      <c r="G65" s="109">
        <f>SUMIFS(TabelaGastos[Valor],TabelaGastos[Subcategoria],"*"&amp;$B65&amp;"*",TabelaGastos[Mês de Compra],"&lt;="&amp;F$1&amp;"",TabelaGastos[Mês Final],"&gt;="&amp;F$1&amp;"",TabelaGastos[Semana],"="&amp;G$40&amp;"")</f>
        <v>0</v>
      </c>
      <c r="H65" s="109">
        <f>SUMIFS(TabelaGastos[Valor],TabelaGastos[Subcategoria],"*"&amp;$B65&amp;"*",TabelaGastos[Mês de Compra],"&lt;="&amp;G$1&amp;"",TabelaGastos[Mês Final],"&gt;="&amp;G$1&amp;"",TabelaGastos[Semana],"="&amp;H$40&amp;"")</f>
        <v>0</v>
      </c>
      <c r="I65" s="109">
        <f>SUMIFS(TabelaGastos[Valor],TabelaGastos[Subcategoria],"*"&amp;$B65&amp;"*",TabelaGastos[Mês de Compra],"&lt;="&amp;H$1&amp;"",TabelaGastos[Mês Final],"&gt;="&amp;H$1&amp;"",TabelaGastos[Semana],"="&amp;I$40&amp;"")</f>
        <v>0</v>
      </c>
      <c r="J65" s="79"/>
      <c r="K65" s="56">
        <f t="shared" si="57"/>
        <v>0</v>
      </c>
      <c r="L65" s="109">
        <f>SUMIFS(TabelaGastos[Valor],TabelaGastos[Subcategoria],"*"&amp;$B65&amp;"*",TabelaGastos[Mês de Compra],"&lt;="&amp;K$1&amp;"",TabelaGastos[Mês Final],"&gt;="&amp;K$1&amp;"",TabelaGastos[Semana],"="&amp;L$40&amp;"")</f>
        <v>0</v>
      </c>
      <c r="M65" s="109">
        <f>SUMIFS(TabelaGastos[Valor],TabelaGastos[Subcategoria],"*"&amp;$B65&amp;"*",TabelaGastos[Mês de Compra],"&lt;="&amp;L$1&amp;"",TabelaGastos[Mês Final],"&gt;="&amp;L$1&amp;"",TabelaGastos[Semana],"="&amp;M$40&amp;"")</f>
        <v>0</v>
      </c>
      <c r="N65" s="109">
        <f>SUMIFS(TabelaGastos[Valor],TabelaGastos[Subcategoria],"*"&amp;$B65&amp;"*",TabelaGastos[Mês de Compra],"&lt;="&amp;M$1&amp;"",TabelaGastos[Mês Final],"&gt;="&amp;M$1&amp;"",TabelaGastos[Semana],"="&amp;N$40&amp;"")</f>
        <v>0</v>
      </c>
      <c r="O65" s="109">
        <f>SUMIFS(TabelaGastos[Valor],TabelaGastos[Subcategoria],"*"&amp;$B65&amp;"*",TabelaGastos[Mês de Compra],"&lt;="&amp;N$1&amp;"",TabelaGastos[Mês Final],"&gt;="&amp;N$1&amp;"",TabelaGastos[Semana],"="&amp;O$40&amp;"")</f>
        <v>0</v>
      </c>
      <c r="P65" s="109">
        <f>SUMIFS(TabelaGastos[Valor],TabelaGastos[Subcategoria],"*"&amp;$B65&amp;"*",TabelaGastos[Mês de Compra],"&lt;="&amp;O$1&amp;"",TabelaGastos[Mês Final],"&gt;="&amp;O$1&amp;"",TabelaGastos[Semana],"="&amp;P$40&amp;"")</f>
        <v>0</v>
      </c>
      <c r="Q65" s="79"/>
      <c r="R65" s="56">
        <f t="shared" si="58"/>
        <v>0</v>
      </c>
      <c r="S65" s="109">
        <f>SUMIFS(TabelaGastos[Valor],TabelaGastos[Subcategoria],"*"&amp;$B65&amp;"*",TabelaGastos[Mês de Compra],"&lt;="&amp;R$1&amp;"",TabelaGastos[Mês Final],"&gt;="&amp;R$1&amp;"",TabelaGastos[Semana],"="&amp;S$40&amp;"")</f>
        <v>0</v>
      </c>
      <c r="T65" s="109">
        <f>SUMIFS(TabelaGastos[Valor],TabelaGastos[Subcategoria],"*"&amp;$B65&amp;"*",TabelaGastos[Mês de Compra],"&lt;="&amp;S$1&amp;"",TabelaGastos[Mês Final],"&gt;="&amp;S$1&amp;"",TabelaGastos[Semana],"="&amp;T$40&amp;"")</f>
        <v>0</v>
      </c>
      <c r="U65" s="109">
        <f>SUMIFS(TabelaGastos[Valor],TabelaGastos[Subcategoria],"*"&amp;$B65&amp;"*",TabelaGastos[Mês de Compra],"&lt;="&amp;T$1&amp;"",TabelaGastos[Mês Final],"&gt;="&amp;T$1&amp;"",TabelaGastos[Semana],"="&amp;U$40&amp;"")</f>
        <v>0</v>
      </c>
      <c r="V65" s="109">
        <f>SUMIFS(TabelaGastos[Valor],TabelaGastos[Subcategoria],"*"&amp;$B65&amp;"*",TabelaGastos[Mês de Compra],"&lt;="&amp;U$1&amp;"",TabelaGastos[Mês Final],"&gt;="&amp;U$1&amp;"",TabelaGastos[Semana],"="&amp;V$40&amp;"")</f>
        <v>0</v>
      </c>
      <c r="W65" s="109">
        <f>SUMIFS(TabelaGastos[Valor],TabelaGastos[Subcategoria],"*"&amp;$B65&amp;"*",TabelaGastos[Mês de Compra],"&lt;="&amp;V$1&amp;"",TabelaGastos[Mês Final],"&gt;="&amp;V$1&amp;"",TabelaGastos[Semana],"="&amp;W$40&amp;"")</f>
        <v>0</v>
      </c>
      <c r="X65" s="79"/>
      <c r="Y65" s="56">
        <f t="shared" si="59"/>
        <v>0</v>
      </c>
      <c r="Z65" s="109">
        <f>SUMIFS(TabelaGastos[Valor],TabelaGastos[Subcategoria],"*"&amp;$B65&amp;"*",TabelaGastos[Mês de Compra],"&lt;="&amp;Y$1&amp;"",TabelaGastos[Mês Final],"&gt;="&amp;Y$1&amp;"",TabelaGastos[Semana],"="&amp;Z$40&amp;"")</f>
        <v>0</v>
      </c>
      <c r="AA65" s="109">
        <f>SUMIFS(TabelaGastos[Valor],TabelaGastos[Subcategoria],"*"&amp;$B65&amp;"*",TabelaGastos[Mês de Compra],"&lt;="&amp;Z$1&amp;"",TabelaGastos[Mês Final],"&gt;="&amp;Z$1&amp;"",TabelaGastos[Semana],"="&amp;AA$40&amp;"")</f>
        <v>0</v>
      </c>
      <c r="AB65" s="109">
        <f>SUMIFS(TabelaGastos[Valor],TabelaGastos[Subcategoria],"*"&amp;$B65&amp;"*",TabelaGastos[Mês de Compra],"&lt;="&amp;AA$1&amp;"",TabelaGastos[Mês Final],"&gt;="&amp;AA$1&amp;"",TabelaGastos[Semana],"="&amp;AB$40&amp;"")</f>
        <v>0</v>
      </c>
      <c r="AC65" s="109">
        <f>SUMIFS(TabelaGastos[Valor],TabelaGastos[Subcategoria],"*"&amp;$B65&amp;"*",TabelaGastos[Mês de Compra],"&lt;="&amp;AB$1&amp;"",TabelaGastos[Mês Final],"&gt;="&amp;AB$1&amp;"",TabelaGastos[Semana],"="&amp;AC$40&amp;"")</f>
        <v>0</v>
      </c>
      <c r="AD65" s="109">
        <f>SUMIFS(TabelaGastos[Valor],TabelaGastos[Subcategoria],"*"&amp;$B65&amp;"*",TabelaGastos[Mês de Compra],"&lt;="&amp;AC$1&amp;"",TabelaGastos[Mês Final],"&gt;="&amp;AC$1&amp;"",TabelaGastos[Semana],"="&amp;AD$40&amp;"")</f>
        <v>0</v>
      </c>
      <c r="AE65" s="79"/>
      <c r="AF65" s="56">
        <f t="shared" si="60"/>
        <v>0</v>
      </c>
      <c r="AG65" s="109">
        <f>SUMIFS(TabelaGastos[Valor],TabelaGastos[Subcategoria],"*"&amp;$B65&amp;"*",TabelaGastos[Mês de Compra],"&lt;="&amp;AF$1&amp;"",TabelaGastos[Mês Final],"&gt;="&amp;AF$1&amp;"",TabelaGastos[Semana],"="&amp;AG$40&amp;"")</f>
        <v>0</v>
      </c>
      <c r="AH65" s="109">
        <f>SUMIFS(TabelaGastos[Valor],TabelaGastos[Subcategoria],"*"&amp;$B65&amp;"*",TabelaGastos[Mês de Compra],"&lt;="&amp;AG$1&amp;"",TabelaGastos[Mês Final],"&gt;="&amp;AG$1&amp;"",TabelaGastos[Semana],"="&amp;AH$40&amp;"")</f>
        <v>0</v>
      </c>
      <c r="AI65" s="109">
        <f>SUMIFS(TabelaGastos[Valor],TabelaGastos[Subcategoria],"*"&amp;$B65&amp;"*",TabelaGastos[Mês de Compra],"&lt;="&amp;AH$1&amp;"",TabelaGastos[Mês Final],"&gt;="&amp;AH$1&amp;"",TabelaGastos[Semana],"="&amp;AI$40&amp;"")</f>
        <v>0</v>
      </c>
      <c r="AJ65" s="109">
        <f>SUMIFS(TabelaGastos[Valor],TabelaGastos[Subcategoria],"*"&amp;$B65&amp;"*",TabelaGastos[Mês de Compra],"&lt;="&amp;AI$1&amp;"",TabelaGastos[Mês Final],"&gt;="&amp;AI$1&amp;"",TabelaGastos[Semana],"="&amp;AJ$40&amp;"")</f>
        <v>0</v>
      </c>
      <c r="AK65" s="109">
        <f>SUMIFS(TabelaGastos[Valor],TabelaGastos[Subcategoria],"*"&amp;$B65&amp;"*",TabelaGastos[Mês de Compra],"&lt;="&amp;AJ$1&amp;"",TabelaGastos[Mês Final],"&gt;="&amp;AJ$1&amp;"",TabelaGastos[Semana],"="&amp;AK$40&amp;"")</f>
        <v>0</v>
      </c>
      <c r="AL65" s="79"/>
      <c r="AM65" s="56">
        <f t="shared" si="61"/>
        <v>0</v>
      </c>
      <c r="AN65" s="109">
        <f>SUMIFS(TabelaGastos[Valor],TabelaGastos[Subcategoria],"*"&amp;$B65&amp;"*",TabelaGastos[Mês de Compra],"&lt;="&amp;AM$1&amp;"",TabelaGastos[Mês Final],"&gt;="&amp;AM$1&amp;"",TabelaGastos[Semana],"="&amp;AN$40&amp;"")</f>
        <v>0</v>
      </c>
      <c r="AO65" s="109">
        <f>SUMIFS(TabelaGastos[Valor],TabelaGastos[Subcategoria],"*"&amp;$B65&amp;"*",TabelaGastos[Mês de Compra],"&lt;="&amp;AN$1&amp;"",TabelaGastos[Mês Final],"&gt;="&amp;AN$1&amp;"",TabelaGastos[Semana],"="&amp;AO$40&amp;"")</f>
        <v>0</v>
      </c>
      <c r="AP65" s="109">
        <f>SUMIFS(TabelaGastos[Valor],TabelaGastos[Subcategoria],"*"&amp;$B65&amp;"*",TabelaGastos[Mês de Compra],"&lt;="&amp;AO$1&amp;"",TabelaGastos[Mês Final],"&gt;="&amp;AO$1&amp;"",TabelaGastos[Semana],"="&amp;AP$40&amp;"")</f>
        <v>0</v>
      </c>
      <c r="AQ65" s="109">
        <f>SUMIFS(TabelaGastos[Valor],TabelaGastos[Subcategoria],"*"&amp;$B65&amp;"*",TabelaGastos[Mês de Compra],"&lt;="&amp;AP$1&amp;"",TabelaGastos[Mês Final],"&gt;="&amp;AP$1&amp;"",TabelaGastos[Semana],"="&amp;AQ$40&amp;"")</f>
        <v>0</v>
      </c>
      <c r="AR65" s="109">
        <f>SUMIFS(TabelaGastos[Valor],TabelaGastos[Subcategoria],"*"&amp;$B65&amp;"*",TabelaGastos[Mês de Compra],"&lt;="&amp;AQ$1&amp;"",TabelaGastos[Mês Final],"&gt;="&amp;AQ$1&amp;"",TabelaGastos[Semana],"="&amp;AR$40&amp;"")</f>
        <v>0</v>
      </c>
      <c r="AS65" s="79"/>
      <c r="AT65" s="56">
        <f t="shared" si="62"/>
        <v>0</v>
      </c>
      <c r="AU65" s="109">
        <f>SUMIFS(TabelaGastos[Valor],TabelaGastos[Subcategoria],"*"&amp;$B65&amp;"*",TabelaGastos[Mês de Compra],"&lt;="&amp;AT$1&amp;"",TabelaGastos[Mês Final],"&gt;="&amp;AT$1&amp;"",TabelaGastos[Semana],"="&amp;AU$40&amp;"")</f>
        <v>0</v>
      </c>
      <c r="AV65" s="109">
        <f>SUMIFS(TabelaGastos[Valor],TabelaGastos[Subcategoria],"*"&amp;$B65&amp;"*",TabelaGastos[Mês de Compra],"&lt;="&amp;AU$1&amp;"",TabelaGastos[Mês Final],"&gt;="&amp;AU$1&amp;"",TabelaGastos[Semana],"="&amp;AV$40&amp;"")</f>
        <v>0</v>
      </c>
      <c r="AW65" s="109">
        <f>SUMIFS(TabelaGastos[Valor],TabelaGastos[Subcategoria],"*"&amp;$B65&amp;"*",TabelaGastos[Mês de Compra],"&lt;="&amp;AV$1&amp;"",TabelaGastos[Mês Final],"&gt;="&amp;AV$1&amp;"",TabelaGastos[Semana],"="&amp;AW$40&amp;"")</f>
        <v>0</v>
      </c>
      <c r="AX65" s="109">
        <f>SUMIFS(TabelaGastos[Valor],TabelaGastos[Subcategoria],"*"&amp;$B65&amp;"*",TabelaGastos[Mês de Compra],"&lt;="&amp;AW$1&amp;"",TabelaGastos[Mês Final],"&gt;="&amp;AW$1&amp;"",TabelaGastos[Semana],"="&amp;AX$40&amp;"")</f>
        <v>0</v>
      </c>
      <c r="AY65" s="109">
        <f>SUMIFS(TabelaGastos[Valor],TabelaGastos[Subcategoria],"*"&amp;$B65&amp;"*",TabelaGastos[Mês de Compra],"&lt;="&amp;AX$1&amp;"",TabelaGastos[Mês Final],"&gt;="&amp;AX$1&amp;"",TabelaGastos[Semana],"="&amp;AY$40&amp;"")</f>
        <v>0</v>
      </c>
      <c r="AZ65" s="79"/>
      <c r="BA65" s="56">
        <f t="shared" si="63"/>
        <v>0</v>
      </c>
      <c r="BB65" s="109">
        <f>SUMIFS(TabelaGastos[Valor],TabelaGastos[Subcategoria],"*"&amp;$B65&amp;"*",TabelaGastos[Mês de Compra],"&lt;="&amp;BA$1&amp;"",TabelaGastos[Mês Final],"&gt;="&amp;BA$1&amp;"")</f>
        <v>0</v>
      </c>
      <c r="BC65" s="109">
        <f>SUMIFS(TabelaGastos[Mês de Compra],TabelaGastos[Entrada],"*"&amp;$B65&amp;"*",TabelaGastos[Mês Final],"&lt;="&amp;BB$1&amp;"",TabelaGastos[Semana],"&gt;="&amp;BB$1&amp;"")</f>
        <v>0</v>
      </c>
      <c r="BD65" s="109">
        <f>SUMIFS(TabelaGastos[Mês Final],TabelaGastos[Método de Pagamento],"*"&amp;$B65&amp;"*",TabelaGastos[Semana],"&lt;="&amp;BC$1&amp;"",TabelaGastos[Categoria],"&gt;="&amp;BC$1&amp;"")</f>
        <v>0</v>
      </c>
      <c r="BE65" s="109">
        <f>SUMIFS(TabelaGastos[Semana],TabelaGastos[Valor],"*"&amp;$B65&amp;"*",TabelaGastos[Categoria],"&lt;="&amp;BD$1&amp;"",TabelaGastos[Subcategoria],"&gt;="&amp;BD$1&amp;"")</f>
        <v>0</v>
      </c>
      <c r="BF65" s="109">
        <f>SUMIFS(TabelaGastos[Categoria],TabelaGastos[Mês de Compra],"*"&amp;$B65&amp;"*",TabelaGastos[Subcategoria],"&lt;="&amp;BE$1&amp;"",TabelaGastos[Entrada],"&gt;="&amp;BE$1&amp;"")</f>
        <v>0</v>
      </c>
      <c r="BG65" s="79"/>
      <c r="BH65" s="56">
        <f t="shared" si="64"/>
        <v>0</v>
      </c>
      <c r="BI65" s="109">
        <f>SUMIFS(TabelaGastos[Valor],TabelaGastos[Subcategoria],"*"&amp;$B65&amp;"*",TabelaGastos[Mês de Compra],"&lt;="&amp;BH$1&amp;"",TabelaGastos[Mês Final],"&gt;="&amp;BH$1&amp;"",TabelaGastos[Semana],"="&amp;BI$40&amp;"")</f>
        <v>0</v>
      </c>
      <c r="BJ65" s="109">
        <f>SUMIFS(TabelaGastos[Valor],TabelaGastos[Subcategoria],"*"&amp;$B65&amp;"*",TabelaGastos[Mês de Compra],"&lt;="&amp;BI$1&amp;"",TabelaGastos[Mês Final],"&gt;="&amp;BI$1&amp;"",TabelaGastos[Semana],"="&amp;BJ$40&amp;"")</f>
        <v>0</v>
      </c>
      <c r="BK65" s="109">
        <f>SUMIFS(TabelaGastos[Valor],TabelaGastos[Subcategoria],"*"&amp;$B65&amp;"*",TabelaGastos[Mês de Compra],"&lt;="&amp;BJ$1&amp;"",TabelaGastos[Mês Final],"&gt;="&amp;BJ$1&amp;"",TabelaGastos[Semana],"="&amp;BK$40&amp;"")</f>
        <v>0</v>
      </c>
      <c r="BL65" s="109">
        <f>SUMIFS(TabelaGastos[Valor],TabelaGastos[Subcategoria],"*"&amp;$B65&amp;"*",TabelaGastos[Mês de Compra],"&lt;="&amp;BK$1&amp;"",TabelaGastos[Mês Final],"&gt;="&amp;BK$1&amp;"",TabelaGastos[Semana],"="&amp;BL$40&amp;"")</f>
        <v>0</v>
      </c>
      <c r="BM65" s="109">
        <f>SUMIFS(TabelaGastos[Valor],TabelaGastos[Subcategoria],"*"&amp;$B65&amp;"*",TabelaGastos[Mês de Compra],"&lt;="&amp;BL$1&amp;"",TabelaGastos[Mês Final],"&gt;="&amp;BL$1&amp;"",TabelaGastos[Semana],"="&amp;BM$40&amp;"")</f>
        <v>0</v>
      </c>
      <c r="BN65" s="79"/>
      <c r="BO65" s="56">
        <f t="shared" si="65"/>
        <v>0</v>
      </c>
      <c r="BP65" s="109">
        <f>SUMIFS(TabelaGastos[Valor],TabelaGastos[Subcategoria],"*"&amp;$B65&amp;"*",TabelaGastos[Mês de Compra],"&lt;="&amp;BO$1&amp;"",TabelaGastos[Mês Final],"&gt;="&amp;BO$1&amp;"",TabelaGastos[Semana],"="&amp;BP$40&amp;"")</f>
        <v>0</v>
      </c>
      <c r="BQ65" s="109">
        <f>SUMIFS(TabelaGastos[Valor],TabelaGastos[Subcategoria],"*"&amp;$B65&amp;"*",TabelaGastos[Mês de Compra],"&lt;="&amp;BP$1&amp;"",TabelaGastos[Mês Final],"&gt;="&amp;BP$1&amp;"",TabelaGastos[Semana],"="&amp;BQ$40&amp;"")</f>
        <v>0</v>
      </c>
      <c r="BR65" s="109">
        <f>SUMIFS(TabelaGastos[Valor],TabelaGastos[Subcategoria],"*"&amp;$B65&amp;"*",TabelaGastos[Mês de Compra],"&lt;="&amp;BQ$1&amp;"",TabelaGastos[Mês Final],"&gt;="&amp;BQ$1&amp;"",TabelaGastos[Semana],"="&amp;BR$40&amp;"")</f>
        <v>0</v>
      </c>
      <c r="BS65" s="109">
        <f>SUMIFS(TabelaGastos[Valor],TabelaGastos[Subcategoria],"*"&amp;$B65&amp;"*",TabelaGastos[Mês de Compra],"&lt;="&amp;BR$1&amp;"",TabelaGastos[Mês Final],"&gt;="&amp;BR$1&amp;"",TabelaGastos[Semana],"="&amp;BS$40&amp;"")</f>
        <v>0</v>
      </c>
      <c r="BT65" s="109">
        <f>SUMIFS(TabelaGastos[Valor],TabelaGastos[Subcategoria],"*"&amp;$B65&amp;"*",TabelaGastos[Mês de Compra],"&lt;="&amp;BS$1&amp;"",TabelaGastos[Mês Final],"&gt;="&amp;BS$1&amp;"",TabelaGastos[Semana],"="&amp;BT$40&amp;"")</f>
        <v>0</v>
      </c>
      <c r="BU65" s="79"/>
      <c r="BV65" s="56">
        <f t="shared" si="66"/>
        <v>0</v>
      </c>
      <c r="BW65" s="109">
        <f>SUMIFS(TabelaGastos[Valor],TabelaGastos[Subcategoria],"*"&amp;$B65&amp;"*",TabelaGastos[Mês de Compra],"&lt;="&amp;BV$1&amp;"",TabelaGastos[Mês Final],"&gt;="&amp;BV$1&amp;"",TabelaGastos[Semana],"="&amp;BW$40&amp;"")</f>
        <v>0</v>
      </c>
      <c r="BX65" s="109">
        <f>SUMIFS(TabelaGastos[Valor],TabelaGastos[Subcategoria],"*"&amp;$B65&amp;"*",TabelaGastos[Mês de Compra],"&lt;="&amp;BW$1&amp;"",TabelaGastos[Mês Final],"&gt;="&amp;BW$1&amp;"",TabelaGastos[Semana],"="&amp;BX$40&amp;"")</f>
        <v>0</v>
      </c>
      <c r="BY65" s="109">
        <f>SUMIFS(TabelaGastos[Valor],TabelaGastos[Subcategoria],"*"&amp;$B65&amp;"*",TabelaGastos[Mês de Compra],"&lt;="&amp;BX$1&amp;"",TabelaGastos[Mês Final],"&gt;="&amp;BX$1&amp;"",TabelaGastos[Semana],"="&amp;BY$40&amp;"")</f>
        <v>0</v>
      </c>
      <c r="BZ65" s="109">
        <f>SUMIFS(TabelaGastos[Valor],TabelaGastos[Subcategoria],"*"&amp;$B65&amp;"*",TabelaGastos[Mês de Compra],"&lt;="&amp;BY$1&amp;"",TabelaGastos[Mês Final],"&gt;="&amp;BY$1&amp;"",TabelaGastos[Semana],"="&amp;BZ$40&amp;"")</f>
        <v>0</v>
      </c>
      <c r="CA65" s="109">
        <f>SUMIFS(TabelaGastos[Valor],TabelaGastos[Subcategoria],"*"&amp;$B65&amp;"*",TabelaGastos[Mês de Compra],"&lt;="&amp;BZ$1&amp;"",TabelaGastos[Mês Final],"&gt;="&amp;BZ$1&amp;"",TabelaGastos[Semana],"="&amp;CA$40&amp;"")</f>
        <v>0</v>
      </c>
      <c r="CB65" s="79"/>
      <c r="CC65" s="56">
        <f t="shared" si="67"/>
        <v>0</v>
      </c>
      <c r="CD65" s="109">
        <f>SUMIFS(TabelaGastos[Valor],TabelaGastos[Subcategoria],"*"&amp;$B65&amp;"*",TabelaGastos[Mês de Compra],"&lt;="&amp;CC$1&amp;"",TabelaGastos[Mês Final],"&gt;="&amp;CC$1&amp;"")</f>
        <v>0</v>
      </c>
      <c r="CE65" s="109">
        <f>SUMIFS(TabelaGastos[Mês de Compra],TabelaGastos[Entrada],"*"&amp;$B65&amp;"*",TabelaGastos[Mês Final],"&lt;="&amp;CD$1&amp;"",TabelaGastos[Semana],"&gt;="&amp;CD$1&amp;"")</f>
        <v>0</v>
      </c>
      <c r="CF65" s="109">
        <f>SUMIFS(TabelaGastos[Mês Final],TabelaGastos[Método de Pagamento],"*"&amp;$B65&amp;"*",TabelaGastos[Semana],"&lt;="&amp;CE$1&amp;"",TabelaGastos[Categoria],"&gt;="&amp;CE$1&amp;"")</f>
        <v>0</v>
      </c>
      <c r="CG65" s="109">
        <f>SUMIFS(TabelaGastos[Semana],TabelaGastos[Valor],"*"&amp;$B65&amp;"*",TabelaGastos[Categoria],"&lt;="&amp;CF$1&amp;"",TabelaGastos[Subcategoria],"&gt;="&amp;CF$1&amp;"")</f>
        <v>0</v>
      </c>
      <c r="CH65" s="109">
        <f>SUMIFS(TabelaGastos[Categoria],TabelaGastos[Mês de Compra],"*"&amp;$B65&amp;"*",TabelaGastos[Subcategoria],"&lt;="&amp;CG$1&amp;"",TabelaGastos[Entrada],"&gt;="&amp;CG$1&amp;"")</f>
        <v>0</v>
      </c>
      <c r="CI65" s="111">
        <f t="shared" si="54"/>
        <v>0</v>
      </c>
      <c r="CJ65" s="111">
        <f t="shared" si="55"/>
        <v>0</v>
      </c>
    </row>
    <row r="66" spans="2:104" outlineLevel="1" x14ac:dyDescent="0.3">
      <c r="B66" s="111" t="s">
        <v>43</v>
      </c>
      <c r="C66" s="79"/>
      <c r="D66" s="56">
        <f t="shared" si="56"/>
        <v>0</v>
      </c>
      <c r="E66" s="109">
        <f>SUMIFS(TabelaGastos[Valor],TabelaGastos[Subcategoria],"*"&amp;$B66&amp;"*",TabelaGastos[Mês de Compra],"&lt;="&amp;D$1&amp;"",TabelaGastos[Mês Final],"&gt;="&amp;D$1&amp;"",TabelaGastos[Semana],"="&amp;E$40&amp;"")</f>
        <v>0</v>
      </c>
      <c r="F66" s="109">
        <f>SUMIFS(TabelaGastos[Valor],TabelaGastos[Subcategoria],"*"&amp;$B66&amp;"*",TabelaGastos[Mês de Compra],"&lt;="&amp;E$1&amp;"",TabelaGastos[Mês Final],"&gt;="&amp;E$1&amp;"",TabelaGastos[Semana],"="&amp;F$40&amp;"")</f>
        <v>0</v>
      </c>
      <c r="G66" s="109">
        <f>SUMIFS(TabelaGastos[Valor],TabelaGastos[Subcategoria],"*"&amp;$B66&amp;"*",TabelaGastos[Mês de Compra],"&lt;="&amp;F$1&amp;"",TabelaGastos[Mês Final],"&gt;="&amp;F$1&amp;"",TabelaGastos[Semana],"="&amp;G$40&amp;"")</f>
        <v>0</v>
      </c>
      <c r="H66" s="109">
        <f>SUMIFS(TabelaGastos[Valor],TabelaGastos[Subcategoria],"*"&amp;$B66&amp;"*",TabelaGastos[Mês de Compra],"&lt;="&amp;G$1&amp;"",TabelaGastos[Mês Final],"&gt;="&amp;G$1&amp;"",TabelaGastos[Semana],"="&amp;H$40&amp;"")</f>
        <v>0</v>
      </c>
      <c r="I66" s="109">
        <f>SUMIFS(TabelaGastos[Valor],TabelaGastos[Subcategoria],"*"&amp;$B66&amp;"*",TabelaGastos[Mês de Compra],"&lt;="&amp;H$1&amp;"",TabelaGastos[Mês Final],"&gt;="&amp;H$1&amp;"",TabelaGastos[Semana],"="&amp;I$40&amp;"")</f>
        <v>0</v>
      </c>
      <c r="J66" s="79"/>
      <c r="K66" s="56">
        <f t="shared" si="57"/>
        <v>0</v>
      </c>
      <c r="L66" s="109">
        <f>SUMIFS(TabelaGastos[Valor],TabelaGastos[Subcategoria],"*"&amp;$B66&amp;"*",TabelaGastos[Mês de Compra],"&lt;="&amp;K$1&amp;"",TabelaGastos[Mês Final],"&gt;="&amp;K$1&amp;"",TabelaGastos[Semana],"="&amp;L$40&amp;"")</f>
        <v>0</v>
      </c>
      <c r="M66" s="109">
        <f>SUMIFS(TabelaGastos[Valor],TabelaGastos[Subcategoria],"*"&amp;$B66&amp;"*",TabelaGastos[Mês de Compra],"&lt;="&amp;L$1&amp;"",TabelaGastos[Mês Final],"&gt;="&amp;L$1&amp;"",TabelaGastos[Semana],"="&amp;M$40&amp;"")</f>
        <v>0</v>
      </c>
      <c r="N66" s="109">
        <f>SUMIFS(TabelaGastos[Valor],TabelaGastos[Subcategoria],"*"&amp;$B66&amp;"*",TabelaGastos[Mês de Compra],"&lt;="&amp;M$1&amp;"",TabelaGastos[Mês Final],"&gt;="&amp;M$1&amp;"",TabelaGastos[Semana],"="&amp;N$40&amp;"")</f>
        <v>0</v>
      </c>
      <c r="O66" s="109">
        <f>SUMIFS(TabelaGastos[Valor],TabelaGastos[Subcategoria],"*"&amp;$B66&amp;"*",TabelaGastos[Mês de Compra],"&lt;="&amp;N$1&amp;"",TabelaGastos[Mês Final],"&gt;="&amp;N$1&amp;"",TabelaGastos[Semana],"="&amp;O$40&amp;"")</f>
        <v>0</v>
      </c>
      <c r="P66" s="109">
        <f>SUMIFS(TabelaGastos[Valor],TabelaGastos[Subcategoria],"*"&amp;$B66&amp;"*",TabelaGastos[Mês de Compra],"&lt;="&amp;O$1&amp;"",TabelaGastos[Mês Final],"&gt;="&amp;O$1&amp;"",TabelaGastos[Semana],"="&amp;P$40&amp;"")</f>
        <v>0</v>
      </c>
      <c r="Q66" s="79"/>
      <c r="R66" s="56">
        <f t="shared" si="58"/>
        <v>0</v>
      </c>
      <c r="S66" s="109">
        <f>SUMIFS(TabelaGastos[Valor],TabelaGastos[Subcategoria],"*"&amp;$B66&amp;"*",TabelaGastos[Mês de Compra],"&lt;="&amp;R$1&amp;"",TabelaGastos[Mês Final],"&gt;="&amp;R$1&amp;"",TabelaGastos[Semana],"="&amp;S$40&amp;"")</f>
        <v>0</v>
      </c>
      <c r="T66" s="109">
        <f>SUMIFS(TabelaGastos[Valor],TabelaGastos[Subcategoria],"*"&amp;$B66&amp;"*",TabelaGastos[Mês de Compra],"&lt;="&amp;S$1&amp;"",TabelaGastos[Mês Final],"&gt;="&amp;S$1&amp;"",TabelaGastos[Semana],"="&amp;T$40&amp;"")</f>
        <v>0</v>
      </c>
      <c r="U66" s="109">
        <f>SUMIFS(TabelaGastos[Valor],TabelaGastos[Subcategoria],"*"&amp;$B66&amp;"*",TabelaGastos[Mês de Compra],"&lt;="&amp;T$1&amp;"",TabelaGastos[Mês Final],"&gt;="&amp;T$1&amp;"",TabelaGastos[Semana],"="&amp;U$40&amp;"")</f>
        <v>0</v>
      </c>
      <c r="V66" s="109">
        <f>SUMIFS(TabelaGastos[Valor],TabelaGastos[Subcategoria],"*"&amp;$B66&amp;"*",TabelaGastos[Mês de Compra],"&lt;="&amp;U$1&amp;"",TabelaGastos[Mês Final],"&gt;="&amp;U$1&amp;"",TabelaGastos[Semana],"="&amp;V$40&amp;"")</f>
        <v>0</v>
      </c>
      <c r="W66" s="109">
        <f>SUMIFS(TabelaGastos[Valor],TabelaGastos[Subcategoria],"*"&amp;$B66&amp;"*",TabelaGastos[Mês de Compra],"&lt;="&amp;V$1&amp;"",TabelaGastos[Mês Final],"&gt;="&amp;V$1&amp;"",TabelaGastos[Semana],"="&amp;W$40&amp;"")</f>
        <v>0</v>
      </c>
      <c r="X66" s="79"/>
      <c r="Y66" s="56">
        <f t="shared" si="59"/>
        <v>0</v>
      </c>
      <c r="Z66" s="109">
        <f>SUMIFS(TabelaGastos[Valor],TabelaGastos[Subcategoria],"*"&amp;$B66&amp;"*",TabelaGastos[Mês de Compra],"&lt;="&amp;Y$1&amp;"",TabelaGastos[Mês Final],"&gt;="&amp;Y$1&amp;"",TabelaGastos[Semana],"="&amp;Z$40&amp;"")</f>
        <v>0</v>
      </c>
      <c r="AA66" s="109">
        <f>SUMIFS(TabelaGastos[Valor],TabelaGastos[Subcategoria],"*"&amp;$B66&amp;"*",TabelaGastos[Mês de Compra],"&lt;="&amp;Z$1&amp;"",TabelaGastos[Mês Final],"&gt;="&amp;Z$1&amp;"",TabelaGastos[Semana],"="&amp;AA$40&amp;"")</f>
        <v>0</v>
      </c>
      <c r="AB66" s="109">
        <f>SUMIFS(TabelaGastos[Valor],TabelaGastos[Subcategoria],"*"&amp;$B66&amp;"*",TabelaGastos[Mês de Compra],"&lt;="&amp;AA$1&amp;"",TabelaGastos[Mês Final],"&gt;="&amp;AA$1&amp;"",TabelaGastos[Semana],"="&amp;AB$40&amp;"")</f>
        <v>0</v>
      </c>
      <c r="AC66" s="109">
        <f>SUMIFS(TabelaGastos[Valor],TabelaGastos[Subcategoria],"*"&amp;$B66&amp;"*",TabelaGastos[Mês de Compra],"&lt;="&amp;AB$1&amp;"",TabelaGastos[Mês Final],"&gt;="&amp;AB$1&amp;"",TabelaGastos[Semana],"="&amp;AC$40&amp;"")</f>
        <v>0</v>
      </c>
      <c r="AD66" s="109">
        <f>SUMIFS(TabelaGastos[Valor],TabelaGastos[Subcategoria],"*"&amp;$B66&amp;"*",TabelaGastos[Mês de Compra],"&lt;="&amp;AC$1&amp;"",TabelaGastos[Mês Final],"&gt;="&amp;AC$1&amp;"",TabelaGastos[Semana],"="&amp;AD$40&amp;"")</f>
        <v>0</v>
      </c>
      <c r="AE66" s="79"/>
      <c r="AF66" s="56">
        <f t="shared" si="60"/>
        <v>0</v>
      </c>
      <c r="AG66" s="109">
        <f>SUMIFS(TabelaGastos[Valor],TabelaGastos[Subcategoria],"*"&amp;$B66&amp;"*",TabelaGastos[Mês de Compra],"&lt;="&amp;AF$1&amp;"",TabelaGastos[Mês Final],"&gt;="&amp;AF$1&amp;"",TabelaGastos[Semana],"="&amp;AG$40&amp;"")</f>
        <v>0</v>
      </c>
      <c r="AH66" s="109">
        <f>SUMIFS(TabelaGastos[Valor],TabelaGastos[Subcategoria],"*"&amp;$B66&amp;"*",TabelaGastos[Mês de Compra],"&lt;="&amp;AG$1&amp;"",TabelaGastos[Mês Final],"&gt;="&amp;AG$1&amp;"",TabelaGastos[Semana],"="&amp;AH$40&amp;"")</f>
        <v>0</v>
      </c>
      <c r="AI66" s="109">
        <f>SUMIFS(TabelaGastos[Valor],TabelaGastos[Subcategoria],"*"&amp;$B66&amp;"*",TabelaGastos[Mês de Compra],"&lt;="&amp;AH$1&amp;"",TabelaGastos[Mês Final],"&gt;="&amp;AH$1&amp;"",TabelaGastos[Semana],"="&amp;AI$40&amp;"")</f>
        <v>0</v>
      </c>
      <c r="AJ66" s="109">
        <f>SUMIFS(TabelaGastos[Valor],TabelaGastos[Subcategoria],"*"&amp;$B66&amp;"*",TabelaGastos[Mês de Compra],"&lt;="&amp;AI$1&amp;"",TabelaGastos[Mês Final],"&gt;="&amp;AI$1&amp;"",TabelaGastos[Semana],"="&amp;AJ$40&amp;"")</f>
        <v>0</v>
      </c>
      <c r="AK66" s="109">
        <f>SUMIFS(TabelaGastos[Valor],TabelaGastos[Subcategoria],"*"&amp;$B66&amp;"*",TabelaGastos[Mês de Compra],"&lt;="&amp;AJ$1&amp;"",TabelaGastos[Mês Final],"&gt;="&amp;AJ$1&amp;"",TabelaGastos[Semana],"="&amp;AK$40&amp;"")</f>
        <v>0</v>
      </c>
      <c r="AL66" s="79"/>
      <c r="AM66" s="56">
        <f t="shared" si="61"/>
        <v>0</v>
      </c>
      <c r="AN66" s="109">
        <f>SUMIFS(TabelaGastos[Valor],TabelaGastos[Subcategoria],"*"&amp;$B66&amp;"*",TabelaGastos[Mês de Compra],"&lt;="&amp;AM$1&amp;"",TabelaGastos[Mês Final],"&gt;="&amp;AM$1&amp;"",TabelaGastos[Semana],"="&amp;AN$40&amp;"")</f>
        <v>0</v>
      </c>
      <c r="AO66" s="109">
        <f>SUMIFS(TabelaGastos[Valor],TabelaGastos[Subcategoria],"*"&amp;$B66&amp;"*",TabelaGastos[Mês de Compra],"&lt;="&amp;AN$1&amp;"",TabelaGastos[Mês Final],"&gt;="&amp;AN$1&amp;"",TabelaGastos[Semana],"="&amp;AO$40&amp;"")</f>
        <v>0</v>
      </c>
      <c r="AP66" s="109">
        <f>SUMIFS(TabelaGastos[Valor],TabelaGastos[Subcategoria],"*"&amp;$B66&amp;"*",TabelaGastos[Mês de Compra],"&lt;="&amp;AO$1&amp;"",TabelaGastos[Mês Final],"&gt;="&amp;AO$1&amp;"",TabelaGastos[Semana],"="&amp;AP$40&amp;"")</f>
        <v>0</v>
      </c>
      <c r="AQ66" s="109">
        <f>SUMIFS(TabelaGastos[Valor],TabelaGastos[Subcategoria],"*"&amp;$B66&amp;"*",TabelaGastos[Mês de Compra],"&lt;="&amp;AP$1&amp;"",TabelaGastos[Mês Final],"&gt;="&amp;AP$1&amp;"",TabelaGastos[Semana],"="&amp;AQ$40&amp;"")</f>
        <v>0</v>
      </c>
      <c r="AR66" s="109">
        <f>SUMIFS(TabelaGastos[Valor],TabelaGastos[Subcategoria],"*"&amp;$B66&amp;"*",TabelaGastos[Mês de Compra],"&lt;="&amp;AQ$1&amp;"",TabelaGastos[Mês Final],"&gt;="&amp;AQ$1&amp;"",TabelaGastos[Semana],"="&amp;AR$40&amp;"")</f>
        <v>0</v>
      </c>
      <c r="AS66" s="79"/>
      <c r="AT66" s="56">
        <f t="shared" si="62"/>
        <v>0</v>
      </c>
      <c r="AU66" s="109">
        <f>SUMIFS(TabelaGastos[Valor],TabelaGastos[Subcategoria],"*"&amp;$B66&amp;"*",TabelaGastos[Mês de Compra],"&lt;="&amp;AT$1&amp;"",TabelaGastos[Mês Final],"&gt;="&amp;AT$1&amp;"",TabelaGastos[Semana],"="&amp;AU$40&amp;"")</f>
        <v>0</v>
      </c>
      <c r="AV66" s="109">
        <f>SUMIFS(TabelaGastos[Valor],TabelaGastos[Subcategoria],"*"&amp;$B66&amp;"*",TabelaGastos[Mês de Compra],"&lt;="&amp;AU$1&amp;"",TabelaGastos[Mês Final],"&gt;="&amp;AU$1&amp;"",TabelaGastos[Semana],"="&amp;AV$40&amp;"")</f>
        <v>0</v>
      </c>
      <c r="AW66" s="109">
        <f>SUMIFS(TabelaGastos[Valor],TabelaGastos[Subcategoria],"*"&amp;$B66&amp;"*",TabelaGastos[Mês de Compra],"&lt;="&amp;AV$1&amp;"",TabelaGastos[Mês Final],"&gt;="&amp;AV$1&amp;"",TabelaGastos[Semana],"="&amp;AW$40&amp;"")</f>
        <v>0</v>
      </c>
      <c r="AX66" s="109">
        <f>SUMIFS(TabelaGastos[Valor],TabelaGastos[Subcategoria],"*"&amp;$B66&amp;"*",TabelaGastos[Mês de Compra],"&lt;="&amp;AW$1&amp;"",TabelaGastos[Mês Final],"&gt;="&amp;AW$1&amp;"",TabelaGastos[Semana],"="&amp;AX$40&amp;"")</f>
        <v>0</v>
      </c>
      <c r="AY66" s="109">
        <f>SUMIFS(TabelaGastos[Valor],TabelaGastos[Subcategoria],"*"&amp;$B66&amp;"*",TabelaGastos[Mês de Compra],"&lt;="&amp;AX$1&amp;"",TabelaGastos[Mês Final],"&gt;="&amp;AX$1&amp;"",TabelaGastos[Semana],"="&amp;AY$40&amp;"")</f>
        <v>0</v>
      </c>
      <c r="AZ66" s="79"/>
      <c r="BA66" s="56">
        <f t="shared" si="63"/>
        <v>0</v>
      </c>
      <c r="BB66" s="109">
        <f>SUMIFS(TabelaGastos[Valor],TabelaGastos[Subcategoria],"*"&amp;$B66&amp;"*",TabelaGastos[Mês de Compra],"&lt;="&amp;BA$1&amp;"",TabelaGastos[Mês Final],"&gt;="&amp;BA$1&amp;"")</f>
        <v>0</v>
      </c>
      <c r="BC66" s="109">
        <f>SUMIFS(TabelaGastos[Mês de Compra],TabelaGastos[Entrada],"*"&amp;$B66&amp;"*",TabelaGastos[Mês Final],"&lt;="&amp;BB$1&amp;"",TabelaGastos[Semana],"&gt;="&amp;BB$1&amp;"")</f>
        <v>0</v>
      </c>
      <c r="BD66" s="109">
        <f>SUMIFS(TabelaGastos[Mês Final],TabelaGastos[Método de Pagamento],"*"&amp;$B66&amp;"*",TabelaGastos[Semana],"&lt;="&amp;BC$1&amp;"",TabelaGastos[Categoria],"&gt;="&amp;BC$1&amp;"")</f>
        <v>0</v>
      </c>
      <c r="BE66" s="109">
        <f>SUMIFS(TabelaGastos[Semana],TabelaGastos[Valor],"*"&amp;$B66&amp;"*",TabelaGastos[Categoria],"&lt;="&amp;BD$1&amp;"",TabelaGastos[Subcategoria],"&gt;="&amp;BD$1&amp;"")</f>
        <v>0</v>
      </c>
      <c r="BF66" s="109">
        <f>SUMIFS(TabelaGastos[Categoria],TabelaGastos[Mês de Compra],"*"&amp;$B66&amp;"*",TabelaGastos[Subcategoria],"&lt;="&amp;BE$1&amp;"",TabelaGastos[Entrada],"&gt;="&amp;BE$1&amp;"")</f>
        <v>0</v>
      </c>
      <c r="BG66" s="79"/>
      <c r="BH66" s="56">
        <f t="shared" si="64"/>
        <v>0</v>
      </c>
      <c r="BI66" s="109">
        <f>SUMIFS(TabelaGastos[Valor],TabelaGastos[Subcategoria],"*"&amp;$B66&amp;"*",TabelaGastos[Mês de Compra],"&lt;="&amp;BH$1&amp;"",TabelaGastos[Mês Final],"&gt;="&amp;BH$1&amp;"",TabelaGastos[Semana],"="&amp;BI$40&amp;"")</f>
        <v>0</v>
      </c>
      <c r="BJ66" s="109">
        <f>SUMIFS(TabelaGastos[Valor],TabelaGastos[Subcategoria],"*"&amp;$B66&amp;"*",TabelaGastos[Mês de Compra],"&lt;="&amp;BI$1&amp;"",TabelaGastos[Mês Final],"&gt;="&amp;BI$1&amp;"",TabelaGastos[Semana],"="&amp;BJ$40&amp;"")</f>
        <v>0</v>
      </c>
      <c r="BK66" s="109">
        <f>SUMIFS(TabelaGastos[Valor],TabelaGastos[Subcategoria],"*"&amp;$B66&amp;"*",TabelaGastos[Mês de Compra],"&lt;="&amp;BJ$1&amp;"",TabelaGastos[Mês Final],"&gt;="&amp;BJ$1&amp;"",TabelaGastos[Semana],"="&amp;BK$40&amp;"")</f>
        <v>0</v>
      </c>
      <c r="BL66" s="109">
        <f>SUMIFS(TabelaGastos[Valor],TabelaGastos[Subcategoria],"*"&amp;$B66&amp;"*",TabelaGastos[Mês de Compra],"&lt;="&amp;BK$1&amp;"",TabelaGastos[Mês Final],"&gt;="&amp;BK$1&amp;"",TabelaGastos[Semana],"="&amp;BL$40&amp;"")</f>
        <v>0</v>
      </c>
      <c r="BM66" s="109">
        <f>SUMIFS(TabelaGastos[Valor],TabelaGastos[Subcategoria],"*"&amp;$B66&amp;"*",TabelaGastos[Mês de Compra],"&lt;="&amp;BL$1&amp;"",TabelaGastos[Mês Final],"&gt;="&amp;BL$1&amp;"",TabelaGastos[Semana],"="&amp;BM$40&amp;"")</f>
        <v>0</v>
      </c>
      <c r="BN66" s="79"/>
      <c r="BO66" s="56">
        <f t="shared" si="65"/>
        <v>0</v>
      </c>
      <c r="BP66" s="109">
        <f>SUMIFS(TabelaGastos[Valor],TabelaGastos[Subcategoria],"*"&amp;$B66&amp;"*",TabelaGastos[Mês de Compra],"&lt;="&amp;BO$1&amp;"",TabelaGastos[Mês Final],"&gt;="&amp;BO$1&amp;"",TabelaGastos[Semana],"="&amp;BP$40&amp;"")</f>
        <v>0</v>
      </c>
      <c r="BQ66" s="109">
        <f>SUMIFS(TabelaGastos[Valor],TabelaGastos[Subcategoria],"*"&amp;$B66&amp;"*",TabelaGastos[Mês de Compra],"&lt;="&amp;BP$1&amp;"",TabelaGastos[Mês Final],"&gt;="&amp;BP$1&amp;"",TabelaGastos[Semana],"="&amp;BQ$40&amp;"")</f>
        <v>0</v>
      </c>
      <c r="BR66" s="109">
        <f>SUMIFS(TabelaGastos[Valor],TabelaGastos[Subcategoria],"*"&amp;$B66&amp;"*",TabelaGastos[Mês de Compra],"&lt;="&amp;BQ$1&amp;"",TabelaGastos[Mês Final],"&gt;="&amp;BQ$1&amp;"",TabelaGastos[Semana],"="&amp;BR$40&amp;"")</f>
        <v>0</v>
      </c>
      <c r="BS66" s="109">
        <f>SUMIFS(TabelaGastos[Valor],TabelaGastos[Subcategoria],"*"&amp;$B66&amp;"*",TabelaGastos[Mês de Compra],"&lt;="&amp;BR$1&amp;"",TabelaGastos[Mês Final],"&gt;="&amp;BR$1&amp;"",TabelaGastos[Semana],"="&amp;BS$40&amp;"")</f>
        <v>0</v>
      </c>
      <c r="BT66" s="109">
        <f>SUMIFS(TabelaGastos[Valor],TabelaGastos[Subcategoria],"*"&amp;$B66&amp;"*",TabelaGastos[Mês de Compra],"&lt;="&amp;BS$1&amp;"",TabelaGastos[Mês Final],"&gt;="&amp;BS$1&amp;"",TabelaGastos[Semana],"="&amp;BT$40&amp;"")</f>
        <v>0</v>
      </c>
      <c r="BU66" s="79"/>
      <c r="BV66" s="56">
        <f t="shared" si="66"/>
        <v>0</v>
      </c>
      <c r="BW66" s="109">
        <f>SUMIFS(TabelaGastos[Valor],TabelaGastos[Subcategoria],"*"&amp;$B66&amp;"*",TabelaGastos[Mês de Compra],"&lt;="&amp;BV$1&amp;"",TabelaGastos[Mês Final],"&gt;="&amp;BV$1&amp;"",TabelaGastos[Semana],"="&amp;BW$40&amp;"")</f>
        <v>0</v>
      </c>
      <c r="BX66" s="109">
        <f>SUMIFS(TabelaGastos[Valor],TabelaGastos[Subcategoria],"*"&amp;$B66&amp;"*",TabelaGastos[Mês de Compra],"&lt;="&amp;BW$1&amp;"",TabelaGastos[Mês Final],"&gt;="&amp;BW$1&amp;"",TabelaGastos[Semana],"="&amp;BX$40&amp;"")</f>
        <v>0</v>
      </c>
      <c r="BY66" s="109">
        <f>SUMIFS(TabelaGastos[Valor],TabelaGastos[Subcategoria],"*"&amp;$B66&amp;"*",TabelaGastos[Mês de Compra],"&lt;="&amp;BX$1&amp;"",TabelaGastos[Mês Final],"&gt;="&amp;BX$1&amp;"",TabelaGastos[Semana],"="&amp;BY$40&amp;"")</f>
        <v>0</v>
      </c>
      <c r="BZ66" s="109">
        <f>SUMIFS(TabelaGastos[Valor],TabelaGastos[Subcategoria],"*"&amp;$B66&amp;"*",TabelaGastos[Mês de Compra],"&lt;="&amp;BY$1&amp;"",TabelaGastos[Mês Final],"&gt;="&amp;BY$1&amp;"",TabelaGastos[Semana],"="&amp;BZ$40&amp;"")</f>
        <v>0</v>
      </c>
      <c r="CA66" s="109">
        <f>SUMIFS(TabelaGastos[Valor],TabelaGastos[Subcategoria],"*"&amp;$B66&amp;"*",TabelaGastos[Mês de Compra],"&lt;="&amp;BZ$1&amp;"",TabelaGastos[Mês Final],"&gt;="&amp;BZ$1&amp;"",TabelaGastos[Semana],"="&amp;CA$40&amp;"")</f>
        <v>0</v>
      </c>
      <c r="CB66" s="79"/>
      <c r="CC66" s="56">
        <f t="shared" si="67"/>
        <v>0</v>
      </c>
      <c r="CD66" s="109">
        <f>SUMIFS(TabelaGastos[Valor],TabelaGastos[Subcategoria],"*"&amp;$B66&amp;"*",TabelaGastos[Mês de Compra],"&lt;="&amp;CC$1&amp;"",TabelaGastos[Mês Final],"&gt;="&amp;CC$1&amp;"")</f>
        <v>0</v>
      </c>
      <c r="CE66" s="109">
        <f>SUMIFS(TabelaGastos[Mês de Compra],TabelaGastos[Entrada],"*"&amp;$B66&amp;"*",TabelaGastos[Mês Final],"&lt;="&amp;CD$1&amp;"",TabelaGastos[Semana],"&gt;="&amp;CD$1&amp;"")</f>
        <v>0</v>
      </c>
      <c r="CF66" s="109">
        <f>SUMIFS(TabelaGastos[Mês Final],TabelaGastos[Método de Pagamento],"*"&amp;$B66&amp;"*",TabelaGastos[Semana],"&lt;="&amp;CE$1&amp;"",TabelaGastos[Categoria],"&gt;="&amp;CE$1&amp;"")</f>
        <v>0</v>
      </c>
      <c r="CG66" s="109">
        <f>SUMIFS(TabelaGastos[Semana],TabelaGastos[Valor],"*"&amp;$B66&amp;"*",TabelaGastos[Categoria],"&lt;="&amp;CF$1&amp;"",TabelaGastos[Subcategoria],"&gt;="&amp;CF$1&amp;"")</f>
        <v>0</v>
      </c>
      <c r="CH66" s="109">
        <f>SUMIFS(TabelaGastos[Categoria],TabelaGastos[Mês de Compra],"*"&amp;$B66&amp;"*",TabelaGastos[Subcategoria],"&lt;="&amp;CG$1&amp;"",TabelaGastos[Entrada],"&gt;="&amp;CG$1&amp;"")</f>
        <v>0</v>
      </c>
      <c r="CI66" s="111">
        <f t="shared" si="54"/>
        <v>0</v>
      </c>
      <c r="CJ66" s="111">
        <f t="shared" si="55"/>
        <v>0</v>
      </c>
    </row>
    <row r="67" spans="2:104" outlineLevel="1" x14ac:dyDescent="0.3">
      <c r="B67" s="111" t="s">
        <v>44</v>
      </c>
      <c r="C67" s="79"/>
      <c r="D67" s="56">
        <f t="shared" si="56"/>
        <v>0</v>
      </c>
      <c r="E67" s="109">
        <f>SUMIFS(TabelaGastos[Valor],TabelaGastos[Subcategoria],"*"&amp;$B67&amp;"*",TabelaGastos[Mês de Compra],"&lt;="&amp;D$1&amp;"",TabelaGastos[Mês Final],"&gt;="&amp;D$1&amp;"",TabelaGastos[Semana],"="&amp;E$40&amp;"")</f>
        <v>0</v>
      </c>
      <c r="F67" s="109">
        <f>SUMIFS(TabelaGastos[Valor],TabelaGastos[Subcategoria],"*"&amp;$B67&amp;"*",TabelaGastos[Mês de Compra],"&lt;="&amp;E$1&amp;"",TabelaGastos[Mês Final],"&gt;="&amp;E$1&amp;"",TabelaGastos[Semana],"="&amp;F$40&amp;"")</f>
        <v>0</v>
      </c>
      <c r="G67" s="109">
        <f>SUMIFS(TabelaGastos[Valor],TabelaGastos[Subcategoria],"*"&amp;$B67&amp;"*",TabelaGastos[Mês de Compra],"&lt;="&amp;F$1&amp;"",TabelaGastos[Mês Final],"&gt;="&amp;F$1&amp;"",TabelaGastos[Semana],"="&amp;G$40&amp;"")</f>
        <v>0</v>
      </c>
      <c r="H67" s="109">
        <f>SUMIFS(TabelaGastos[Valor],TabelaGastos[Subcategoria],"*"&amp;$B67&amp;"*",TabelaGastos[Mês de Compra],"&lt;="&amp;G$1&amp;"",TabelaGastos[Mês Final],"&gt;="&amp;G$1&amp;"",TabelaGastos[Semana],"="&amp;H$40&amp;"")</f>
        <v>0</v>
      </c>
      <c r="I67" s="109">
        <f>SUMIFS(TabelaGastos[Valor],TabelaGastos[Subcategoria],"*"&amp;$B67&amp;"*",TabelaGastos[Mês de Compra],"&lt;="&amp;H$1&amp;"",TabelaGastos[Mês Final],"&gt;="&amp;H$1&amp;"",TabelaGastos[Semana],"="&amp;I$40&amp;"")</f>
        <v>0</v>
      </c>
      <c r="J67" s="79"/>
      <c r="K67" s="56">
        <f t="shared" si="57"/>
        <v>0</v>
      </c>
      <c r="L67" s="109">
        <f>SUMIFS(TabelaGastos[Valor],TabelaGastos[Subcategoria],"*"&amp;$B67&amp;"*",TabelaGastos[Mês de Compra],"&lt;="&amp;K$1&amp;"",TabelaGastos[Mês Final],"&gt;="&amp;K$1&amp;"",TabelaGastos[Semana],"="&amp;L$40&amp;"")</f>
        <v>0</v>
      </c>
      <c r="M67" s="109">
        <f>SUMIFS(TabelaGastos[Valor],TabelaGastos[Subcategoria],"*"&amp;$B67&amp;"*",TabelaGastos[Mês de Compra],"&lt;="&amp;L$1&amp;"",TabelaGastos[Mês Final],"&gt;="&amp;L$1&amp;"",TabelaGastos[Semana],"="&amp;M$40&amp;"")</f>
        <v>0</v>
      </c>
      <c r="N67" s="109">
        <f>SUMIFS(TabelaGastos[Valor],TabelaGastos[Subcategoria],"*"&amp;$B67&amp;"*",TabelaGastos[Mês de Compra],"&lt;="&amp;M$1&amp;"",TabelaGastos[Mês Final],"&gt;="&amp;M$1&amp;"",TabelaGastos[Semana],"="&amp;N$40&amp;"")</f>
        <v>0</v>
      </c>
      <c r="O67" s="109">
        <f>SUMIFS(TabelaGastos[Valor],TabelaGastos[Subcategoria],"*"&amp;$B67&amp;"*",TabelaGastos[Mês de Compra],"&lt;="&amp;N$1&amp;"",TabelaGastos[Mês Final],"&gt;="&amp;N$1&amp;"",TabelaGastos[Semana],"="&amp;O$40&amp;"")</f>
        <v>0</v>
      </c>
      <c r="P67" s="109">
        <f>SUMIFS(TabelaGastos[Valor],TabelaGastos[Subcategoria],"*"&amp;$B67&amp;"*",TabelaGastos[Mês de Compra],"&lt;="&amp;O$1&amp;"",TabelaGastos[Mês Final],"&gt;="&amp;O$1&amp;"",TabelaGastos[Semana],"="&amp;P$40&amp;"")</f>
        <v>0</v>
      </c>
      <c r="Q67" s="79"/>
      <c r="R67" s="56">
        <f t="shared" si="58"/>
        <v>0</v>
      </c>
      <c r="S67" s="109">
        <f>SUMIFS(TabelaGastos[Valor],TabelaGastos[Subcategoria],"*"&amp;$B67&amp;"*",TabelaGastos[Mês de Compra],"&lt;="&amp;R$1&amp;"",TabelaGastos[Mês Final],"&gt;="&amp;R$1&amp;"",TabelaGastos[Semana],"="&amp;S$40&amp;"")</f>
        <v>0</v>
      </c>
      <c r="T67" s="109">
        <f>SUMIFS(TabelaGastos[Valor],TabelaGastos[Subcategoria],"*"&amp;$B67&amp;"*",TabelaGastos[Mês de Compra],"&lt;="&amp;S$1&amp;"",TabelaGastos[Mês Final],"&gt;="&amp;S$1&amp;"",TabelaGastos[Semana],"="&amp;T$40&amp;"")</f>
        <v>0</v>
      </c>
      <c r="U67" s="109">
        <f>SUMIFS(TabelaGastos[Valor],TabelaGastos[Subcategoria],"*"&amp;$B67&amp;"*",TabelaGastos[Mês de Compra],"&lt;="&amp;T$1&amp;"",TabelaGastos[Mês Final],"&gt;="&amp;T$1&amp;"",TabelaGastos[Semana],"="&amp;U$40&amp;"")</f>
        <v>0</v>
      </c>
      <c r="V67" s="109">
        <f>SUMIFS(TabelaGastos[Valor],TabelaGastos[Subcategoria],"*"&amp;$B67&amp;"*",TabelaGastos[Mês de Compra],"&lt;="&amp;U$1&amp;"",TabelaGastos[Mês Final],"&gt;="&amp;U$1&amp;"",TabelaGastos[Semana],"="&amp;V$40&amp;"")</f>
        <v>0</v>
      </c>
      <c r="W67" s="109">
        <f>SUMIFS(TabelaGastos[Valor],TabelaGastos[Subcategoria],"*"&amp;$B67&amp;"*",TabelaGastos[Mês de Compra],"&lt;="&amp;V$1&amp;"",TabelaGastos[Mês Final],"&gt;="&amp;V$1&amp;"",TabelaGastos[Semana],"="&amp;W$40&amp;"")</f>
        <v>0</v>
      </c>
      <c r="X67" s="79"/>
      <c r="Y67" s="56">
        <f t="shared" si="59"/>
        <v>0</v>
      </c>
      <c r="Z67" s="109">
        <f>SUMIFS(TabelaGastos[Valor],TabelaGastos[Subcategoria],"*"&amp;$B67&amp;"*",TabelaGastos[Mês de Compra],"&lt;="&amp;Y$1&amp;"",TabelaGastos[Mês Final],"&gt;="&amp;Y$1&amp;"",TabelaGastos[Semana],"="&amp;Z$40&amp;"")</f>
        <v>0</v>
      </c>
      <c r="AA67" s="109">
        <f>SUMIFS(TabelaGastos[Valor],TabelaGastos[Subcategoria],"*"&amp;$B67&amp;"*",TabelaGastos[Mês de Compra],"&lt;="&amp;Z$1&amp;"",TabelaGastos[Mês Final],"&gt;="&amp;Z$1&amp;"",TabelaGastos[Semana],"="&amp;AA$40&amp;"")</f>
        <v>0</v>
      </c>
      <c r="AB67" s="109">
        <f>SUMIFS(TabelaGastos[Valor],TabelaGastos[Subcategoria],"*"&amp;$B67&amp;"*",TabelaGastos[Mês de Compra],"&lt;="&amp;AA$1&amp;"",TabelaGastos[Mês Final],"&gt;="&amp;AA$1&amp;"",TabelaGastos[Semana],"="&amp;AB$40&amp;"")</f>
        <v>0</v>
      </c>
      <c r="AC67" s="109">
        <f>SUMIFS(TabelaGastos[Valor],TabelaGastos[Subcategoria],"*"&amp;$B67&amp;"*",TabelaGastos[Mês de Compra],"&lt;="&amp;AB$1&amp;"",TabelaGastos[Mês Final],"&gt;="&amp;AB$1&amp;"",TabelaGastos[Semana],"="&amp;AC$40&amp;"")</f>
        <v>0</v>
      </c>
      <c r="AD67" s="109">
        <f>SUMIFS(TabelaGastos[Valor],TabelaGastos[Subcategoria],"*"&amp;$B67&amp;"*",TabelaGastos[Mês de Compra],"&lt;="&amp;AC$1&amp;"",TabelaGastos[Mês Final],"&gt;="&amp;AC$1&amp;"",TabelaGastos[Semana],"="&amp;AD$40&amp;"")</f>
        <v>0</v>
      </c>
      <c r="AE67" s="79"/>
      <c r="AF67" s="56">
        <f t="shared" si="60"/>
        <v>0</v>
      </c>
      <c r="AG67" s="109">
        <f>SUMIFS(TabelaGastos[Valor],TabelaGastos[Subcategoria],"*"&amp;$B67&amp;"*",TabelaGastos[Mês de Compra],"&lt;="&amp;AF$1&amp;"",TabelaGastos[Mês Final],"&gt;="&amp;AF$1&amp;"",TabelaGastos[Semana],"="&amp;AG$40&amp;"")</f>
        <v>0</v>
      </c>
      <c r="AH67" s="109">
        <f>SUMIFS(TabelaGastos[Valor],TabelaGastos[Subcategoria],"*"&amp;$B67&amp;"*",TabelaGastos[Mês de Compra],"&lt;="&amp;AG$1&amp;"",TabelaGastos[Mês Final],"&gt;="&amp;AG$1&amp;"",TabelaGastos[Semana],"="&amp;AH$40&amp;"")</f>
        <v>0</v>
      </c>
      <c r="AI67" s="109">
        <f>SUMIFS(TabelaGastos[Valor],TabelaGastos[Subcategoria],"*"&amp;$B67&amp;"*",TabelaGastos[Mês de Compra],"&lt;="&amp;AH$1&amp;"",TabelaGastos[Mês Final],"&gt;="&amp;AH$1&amp;"",TabelaGastos[Semana],"="&amp;AI$40&amp;"")</f>
        <v>0</v>
      </c>
      <c r="AJ67" s="109">
        <f>SUMIFS(TabelaGastos[Valor],TabelaGastos[Subcategoria],"*"&amp;$B67&amp;"*",TabelaGastos[Mês de Compra],"&lt;="&amp;AI$1&amp;"",TabelaGastos[Mês Final],"&gt;="&amp;AI$1&amp;"",TabelaGastos[Semana],"="&amp;AJ$40&amp;"")</f>
        <v>0</v>
      </c>
      <c r="AK67" s="109">
        <f>SUMIFS(TabelaGastos[Valor],TabelaGastos[Subcategoria],"*"&amp;$B67&amp;"*",TabelaGastos[Mês de Compra],"&lt;="&amp;AJ$1&amp;"",TabelaGastos[Mês Final],"&gt;="&amp;AJ$1&amp;"",TabelaGastos[Semana],"="&amp;AK$40&amp;"")</f>
        <v>0</v>
      </c>
      <c r="AL67" s="79"/>
      <c r="AM67" s="56">
        <f t="shared" si="61"/>
        <v>0</v>
      </c>
      <c r="AN67" s="109">
        <f>SUMIFS(TabelaGastos[Valor],TabelaGastos[Subcategoria],"*"&amp;$B67&amp;"*",TabelaGastos[Mês de Compra],"&lt;="&amp;AM$1&amp;"",TabelaGastos[Mês Final],"&gt;="&amp;AM$1&amp;"",TabelaGastos[Semana],"="&amp;AN$40&amp;"")</f>
        <v>0</v>
      </c>
      <c r="AO67" s="109">
        <f>SUMIFS(TabelaGastos[Valor],TabelaGastos[Subcategoria],"*"&amp;$B67&amp;"*",TabelaGastos[Mês de Compra],"&lt;="&amp;AN$1&amp;"",TabelaGastos[Mês Final],"&gt;="&amp;AN$1&amp;"",TabelaGastos[Semana],"="&amp;AO$40&amp;"")</f>
        <v>0</v>
      </c>
      <c r="AP67" s="109">
        <f>SUMIFS(TabelaGastos[Valor],TabelaGastos[Subcategoria],"*"&amp;$B67&amp;"*",TabelaGastos[Mês de Compra],"&lt;="&amp;AO$1&amp;"",TabelaGastos[Mês Final],"&gt;="&amp;AO$1&amp;"",TabelaGastos[Semana],"="&amp;AP$40&amp;"")</f>
        <v>0</v>
      </c>
      <c r="AQ67" s="109">
        <f>SUMIFS(TabelaGastos[Valor],TabelaGastos[Subcategoria],"*"&amp;$B67&amp;"*",TabelaGastos[Mês de Compra],"&lt;="&amp;AP$1&amp;"",TabelaGastos[Mês Final],"&gt;="&amp;AP$1&amp;"",TabelaGastos[Semana],"="&amp;AQ$40&amp;"")</f>
        <v>0</v>
      </c>
      <c r="AR67" s="109">
        <f>SUMIFS(TabelaGastos[Valor],TabelaGastos[Subcategoria],"*"&amp;$B67&amp;"*",TabelaGastos[Mês de Compra],"&lt;="&amp;AQ$1&amp;"",TabelaGastos[Mês Final],"&gt;="&amp;AQ$1&amp;"",TabelaGastos[Semana],"="&amp;AR$40&amp;"")</f>
        <v>0</v>
      </c>
      <c r="AS67" s="79"/>
      <c r="AT67" s="56">
        <f t="shared" si="62"/>
        <v>0</v>
      </c>
      <c r="AU67" s="109">
        <f>SUMIFS(TabelaGastos[Valor],TabelaGastos[Subcategoria],"*"&amp;$B67&amp;"*",TabelaGastos[Mês de Compra],"&lt;="&amp;AT$1&amp;"",TabelaGastos[Mês Final],"&gt;="&amp;AT$1&amp;"",TabelaGastos[Semana],"="&amp;AU$40&amp;"")</f>
        <v>0</v>
      </c>
      <c r="AV67" s="109">
        <f>SUMIFS(TabelaGastos[Valor],TabelaGastos[Subcategoria],"*"&amp;$B67&amp;"*",TabelaGastos[Mês de Compra],"&lt;="&amp;AU$1&amp;"",TabelaGastos[Mês Final],"&gt;="&amp;AU$1&amp;"",TabelaGastos[Semana],"="&amp;AV$40&amp;"")</f>
        <v>0</v>
      </c>
      <c r="AW67" s="109">
        <f>SUMIFS(TabelaGastos[Valor],TabelaGastos[Subcategoria],"*"&amp;$B67&amp;"*",TabelaGastos[Mês de Compra],"&lt;="&amp;AV$1&amp;"",TabelaGastos[Mês Final],"&gt;="&amp;AV$1&amp;"",TabelaGastos[Semana],"="&amp;AW$40&amp;"")</f>
        <v>0</v>
      </c>
      <c r="AX67" s="109">
        <f>SUMIFS(TabelaGastos[Valor],TabelaGastos[Subcategoria],"*"&amp;$B67&amp;"*",TabelaGastos[Mês de Compra],"&lt;="&amp;AW$1&amp;"",TabelaGastos[Mês Final],"&gt;="&amp;AW$1&amp;"",TabelaGastos[Semana],"="&amp;AX$40&amp;"")</f>
        <v>0</v>
      </c>
      <c r="AY67" s="109">
        <f>SUMIFS(TabelaGastos[Valor],TabelaGastos[Subcategoria],"*"&amp;$B67&amp;"*",TabelaGastos[Mês de Compra],"&lt;="&amp;AX$1&amp;"",TabelaGastos[Mês Final],"&gt;="&amp;AX$1&amp;"",TabelaGastos[Semana],"="&amp;AY$40&amp;"")</f>
        <v>0</v>
      </c>
      <c r="AZ67" s="79"/>
      <c r="BA67" s="56">
        <f t="shared" si="63"/>
        <v>0</v>
      </c>
      <c r="BB67" s="109">
        <f>SUMIFS(TabelaGastos[Valor],TabelaGastos[Subcategoria],"*"&amp;$B67&amp;"*",TabelaGastos[Mês de Compra],"&lt;="&amp;BA$1&amp;"",TabelaGastos[Mês Final],"&gt;="&amp;BA$1&amp;"")</f>
        <v>0</v>
      </c>
      <c r="BC67" s="109">
        <f>SUMIFS(TabelaGastos[Mês de Compra],TabelaGastos[Entrada],"*"&amp;$B67&amp;"*",TabelaGastos[Mês Final],"&lt;="&amp;BB$1&amp;"",TabelaGastos[Semana],"&gt;="&amp;BB$1&amp;"")</f>
        <v>0</v>
      </c>
      <c r="BD67" s="109">
        <f>SUMIFS(TabelaGastos[Mês Final],TabelaGastos[Método de Pagamento],"*"&amp;$B67&amp;"*",TabelaGastos[Semana],"&lt;="&amp;BC$1&amp;"",TabelaGastos[Categoria],"&gt;="&amp;BC$1&amp;"")</f>
        <v>0</v>
      </c>
      <c r="BE67" s="109">
        <f>SUMIFS(TabelaGastos[Semana],TabelaGastos[Valor],"*"&amp;$B67&amp;"*",TabelaGastos[Categoria],"&lt;="&amp;BD$1&amp;"",TabelaGastos[Subcategoria],"&gt;="&amp;BD$1&amp;"")</f>
        <v>0</v>
      </c>
      <c r="BF67" s="109">
        <f>SUMIFS(TabelaGastos[Categoria],TabelaGastos[Mês de Compra],"*"&amp;$B67&amp;"*",TabelaGastos[Subcategoria],"&lt;="&amp;BE$1&amp;"",TabelaGastos[Entrada],"&gt;="&amp;BE$1&amp;"")</f>
        <v>0</v>
      </c>
      <c r="BG67" s="79"/>
      <c r="BH67" s="56">
        <f t="shared" si="64"/>
        <v>0</v>
      </c>
      <c r="BI67" s="109">
        <f>SUMIFS(TabelaGastos[Valor],TabelaGastos[Subcategoria],"*"&amp;$B67&amp;"*",TabelaGastos[Mês de Compra],"&lt;="&amp;BH$1&amp;"",TabelaGastos[Mês Final],"&gt;="&amp;BH$1&amp;"",TabelaGastos[Semana],"="&amp;BI$40&amp;"")</f>
        <v>0</v>
      </c>
      <c r="BJ67" s="109">
        <f>SUMIFS(TabelaGastos[Valor],TabelaGastos[Subcategoria],"*"&amp;$B67&amp;"*",TabelaGastos[Mês de Compra],"&lt;="&amp;BI$1&amp;"",TabelaGastos[Mês Final],"&gt;="&amp;BI$1&amp;"",TabelaGastos[Semana],"="&amp;BJ$40&amp;"")</f>
        <v>0</v>
      </c>
      <c r="BK67" s="109">
        <f>SUMIFS(TabelaGastos[Valor],TabelaGastos[Subcategoria],"*"&amp;$B67&amp;"*",TabelaGastos[Mês de Compra],"&lt;="&amp;BJ$1&amp;"",TabelaGastos[Mês Final],"&gt;="&amp;BJ$1&amp;"",TabelaGastos[Semana],"="&amp;BK$40&amp;"")</f>
        <v>0</v>
      </c>
      <c r="BL67" s="109">
        <f>SUMIFS(TabelaGastos[Valor],TabelaGastos[Subcategoria],"*"&amp;$B67&amp;"*",TabelaGastos[Mês de Compra],"&lt;="&amp;BK$1&amp;"",TabelaGastos[Mês Final],"&gt;="&amp;BK$1&amp;"",TabelaGastos[Semana],"="&amp;BL$40&amp;"")</f>
        <v>0</v>
      </c>
      <c r="BM67" s="109">
        <f>SUMIFS(TabelaGastos[Valor],TabelaGastos[Subcategoria],"*"&amp;$B67&amp;"*",TabelaGastos[Mês de Compra],"&lt;="&amp;BL$1&amp;"",TabelaGastos[Mês Final],"&gt;="&amp;BL$1&amp;"",TabelaGastos[Semana],"="&amp;BM$40&amp;"")</f>
        <v>0</v>
      </c>
      <c r="BN67" s="79"/>
      <c r="BO67" s="56">
        <f t="shared" si="65"/>
        <v>0</v>
      </c>
      <c r="BP67" s="109">
        <f>SUMIFS(TabelaGastos[Valor],TabelaGastos[Subcategoria],"*"&amp;$B67&amp;"*",TabelaGastos[Mês de Compra],"&lt;="&amp;BO$1&amp;"",TabelaGastos[Mês Final],"&gt;="&amp;BO$1&amp;"",TabelaGastos[Semana],"="&amp;BP$40&amp;"")</f>
        <v>0</v>
      </c>
      <c r="BQ67" s="109">
        <f>SUMIFS(TabelaGastos[Valor],TabelaGastos[Subcategoria],"*"&amp;$B67&amp;"*",TabelaGastos[Mês de Compra],"&lt;="&amp;BP$1&amp;"",TabelaGastos[Mês Final],"&gt;="&amp;BP$1&amp;"",TabelaGastos[Semana],"="&amp;BQ$40&amp;"")</f>
        <v>0</v>
      </c>
      <c r="BR67" s="109">
        <f>SUMIFS(TabelaGastos[Valor],TabelaGastos[Subcategoria],"*"&amp;$B67&amp;"*",TabelaGastos[Mês de Compra],"&lt;="&amp;BQ$1&amp;"",TabelaGastos[Mês Final],"&gt;="&amp;BQ$1&amp;"",TabelaGastos[Semana],"="&amp;BR$40&amp;"")</f>
        <v>0</v>
      </c>
      <c r="BS67" s="109">
        <f>SUMIFS(TabelaGastos[Valor],TabelaGastos[Subcategoria],"*"&amp;$B67&amp;"*",TabelaGastos[Mês de Compra],"&lt;="&amp;BR$1&amp;"",TabelaGastos[Mês Final],"&gt;="&amp;BR$1&amp;"",TabelaGastos[Semana],"="&amp;BS$40&amp;"")</f>
        <v>0</v>
      </c>
      <c r="BT67" s="109">
        <f>SUMIFS(TabelaGastos[Valor],TabelaGastos[Subcategoria],"*"&amp;$B67&amp;"*",TabelaGastos[Mês de Compra],"&lt;="&amp;BS$1&amp;"",TabelaGastos[Mês Final],"&gt;="&amp;BS$1&amp;"",TabelaGastos[Semana],"="&amp;BT$40&amp;"")</f>
        <v>0</v>
      </c>
      <c r="BU67" s="79"/>
      <c r="BV67" s="56">
        <f t="shared" si="66"/>
        <v>0</v>
      </c>
      <c r="BW67" s="109">
        <f>SUMIFS(TabelaGastos[Valor],TabelaGastos[Subcategoria],"*"&amp;$B67&amp;"*",TabelaGastos[Mês de Compra],"&lt;="&amp;BV$1&amp;"",TabelaGastos[Mês Final],"&gt;="&amp;BV$1&amp;"",TabelaGastos[Semana],"="&amp;BW$40&amp;"")</f>
        <v>0</v>
      </c>
      <c r="BX67" s="109">
        <f>SUMIFS(TabelaGastos[Valor],TabelaGastos[Subcategoria],"*"&amp;$B67&amp;"*",TabelaGastos[Mês de Compra],"&lt;="&amp;BW$1&amp;"",TabelaGastos[Mês Final],"&gt;="&amp;BW$1&amp;"",TabelaGastos[Semana],"="&amp;BX$40&amp;"")</f>
        <v>0</v>
      </c>
      <c r="BY67" s="109">
        <f>SUMIFS(TabelaGastos[Valor],TabelaGastos[Subcategoria],"*"&amp;$B67&amp;"*",TabelaGastos[Mês de Compra],"&lt;="&amp;BX$1&amp;"",TabelaGastos[Mês Final],"&gt;="&amp;BX$1&amp;"",TabelaGastos[Semana],"="&amp;BY$40&amp;"")</f>
        <v>0</v>
      </c>
      <c r="BZ67" s="109">
        <f>SUMIFS(TabelaGastos[Valor],TabelaGastos[Subcategoria],"*"&amp;$B67&amp;"*",TabelaGastos[Mês de Compra],"&lt;="&amp;BY$1&amp;"",TabelaGastos[Mês Final],"&gt;="&amp;BY$1&amp;"",TabelaGastos[Semana],"="&amp;BZ$40&amp;"")</f>
        <v>0</v>
      </c>
      <c r="CA67" s="109">
        <f>SUMIFS(TabelaGastos[Valor],TabelaGastos[Subcategoria],"*"&amp;$B67&amp;"*",TabelaGastos[Mês de Compra],"&lt;="&amp;BZ$1&amp;"",TabelaGastos[Mês Final],"&gt;="&amp;BZ$1&amp;"",TabelaGastos[Semana],"="&amp;CA$40&amp;"")</f>
        <v>0</v>
      </c>
      <c r="CB67" s="79"/>
      <c r="CC67" s="56">
        <f t="shared" si="67"/>
        <v>0</v>
      </c>
      <c r="CD67" s="109">
        <f>SUMIFS(TabelaGastos[Valor],TabelaGastos[Subcategoria],"*"&amp;$B67&amp;"*",TabelaGastos[Mês de Compra],"&lt;="&amp;CC$1&amp;"",TabelaGastos[Mês Final],"&gt;="&amp;CC$1&amp;"")</f>
        <v>0</v>
      </c>
      <c r="CE67" s="109">
        <f>SUMIFS(TabelaGastos[Mês de Compra],TabelaGastos[Entrada],"*"&amp;$B67&amp;"*",TabelaGastos[Mês Final],"&lt;="&amp;CD$1&amp;"",TabelaGastos[Semana],"&gt;="&amp;CD$1&amp;"")</f>
        <v>0</v>
      </c>
      <c r="CF67" s="109">
        <f>SUMIFS(TabelaGastos[Mês Final],TabelaGastos[Método de Pagamento],"*"&amp;$B67&amp;"*",TabelaGastos[Semana],"&lt;="&amp;CE$1&amp;"",TabelaGastos[Categoria],"&gt;="&amp;CE$1&amp;"")</f>
        <v>0</v>
      </c>
      <c r="CG67" s="109">
        <f>SUMIFS(TabelaGastos[Semana],TabelaGastos[Valor],"*"&amp;$B67&amp;"*",TabelaGastos[Categoria],"&lt;="&amp;CF$1&amp;"",TabelaGastos[Subcategoria],"&gt;="&amp;CF$1&amp;"")</f>
        <v>0</v>
      </c>
      <c r="CH67" s="109">
        <f>SUMIFS(TabelaGastos[Categoria],TabelaGastos[Mês de Compra],"*"&amp;$B67&amp;"*",TabelaGastos[Subcategoria],"&lt;="&amp;CG$1&amp;"",TabelaGastos[Entrada],"&gt;="&amp;CG$1&amp;"")</f>
        <v>0</v>
      </c>
      <c r="CI67" s="111">
        <f t="shared" si="54"/>
        <v>0</v>
      </c>
      <c r="CJ67" s="111">
        <f t="shared" si="55"/>
        <v>0</v>
      </c>
    </row>
    <row r="68" spans="2:104" outlineLevel="1" x14ac:dyDescent="0.3">
      <c r="B68" s="111" t="s">
        <v>45</v>
      </c>
      <c r="C68" s="85"/>
      <c r="D68" s="56">
        <f t="shared" si="56"/>
        <v>0</v>
      </c>
      <c r="E68" s="109">
        <f>SUMIFS(TabelaGastos[Valor],TabelaGastos[Subcategoria],"*"&amp;$B68&amp;"*",TabelaGastos[Mês de Compra],"&lt;="&amp;D$1&amp;"",TabelaGastos[Mês Final],"&gt;="&amp;D$1&amp;"",TabelaGastos[Semana],"="&amp;E$40&amp;"")</f>
        <v>0</v>
      </c>
      <c r="F68" s="109">
        <f>SUMIFS(TabelaGastos[Valor],TabelaGastos[Subcategoria],"*"&amp;$B68&amp;"*",TabelaGastos[Mês de Compra],"&lt;="&amp;E$1&amp;"",TabelaGastos[Mês Final],"&gt;="&amp;E$1&amp;"",TabelaGastos[Semana],"="&amp;F$40&amp;"")</f>
        <v>0</v>
      </c>
      <c r="G68" s="109">
        <f>SUMIFS(TabelaGastos[Valor],TabelaGastos[Subcategoria],"*"&amp;$B68&amp;"*",TabelaGastos[Mês de Compra],"&lt;="&amp;F$1&amp;"",TabelaGastos[Mês Final],"&gt;="&amp;F$1&amp;"",TabelaGastos[Semana],"="&amp;G$40&amp;"")</f>
        <v>0</v>
      </c>
      <c r="H68" s="109">
        <f>SUMIFS(TabelaGastos[Valor],TabelaGastos[Subcategoria],"*"&amp;$B68&amp;"*",TabelaGastos[Mês de Compra],"&lt;="&amp;G$1&amp;"",TabelaGastos[Mês Final],"&gt;="&amp;G$1&amp;"",TabelaGastos[Semana],"="&amp;H$40&amp;"")</f>
        <v>0</v>
      </c>
      <c r="I68" s="109">
        <f>SUMIFS(TabelaGastos[Valor],TabelaGastos[Subcategoria],"*"&amp;$B68&amp;"*",TabelaGastos[Mês de Compra],"&lt;="&amp;H$1&amp;"",TabelaGastos[Mês Final],"&gt;="&amp;H$1&amp;"",TabelaGastos[Semana],"="&amp;I$40&amp;"")</f>
        <v>0</v>
      </c>
      <c r="J68" s="85"/>
      <c r="K68" s="56">
        <f t="shared" si="57"/>
        <v>0</v>
      </c>
      <c r="L68" s="109">
        <f>SUMIFS(TabelaGastos[Valor],TabelaGastos[Subcategoria],"*"&amp;$B68&amp;"*",TabelaGastos[Mês de Compra],"&lt;="&amp;K$1&amp;"",TabelaGastos[Mês Final],"&gt;="&amp;K$1&amp;"",TabelaGastos[Semana],"="&amp;L$40&amp;"")</f>
        <v>0</v>
      </c>
      <c r="M68" s="109">
        <f>SUMIFS(TabelaGastos[Valor],TabelaGastos[Subcategoria],"*"&amp;$B68&amp;"*",TabelaGastos[Mês de Compra],"&lt;="&amp;L$1&amp;"",TabelaGastos[Mês Final],"&gt;="&amp;L$1&amp;"",TabelaGastos[Semana],"="&amp;M$40&amp;"")</f>
        <v>0</v>
      </c>
      <c r="N68" s="109">
        <f>SUMIFS(TabelaGastos[Valor],TabelaGastos[Subcategoria],"*"&amp;$B68&amp;"*",TabelaGastos[Mês de Compra],"&lt;="&amp;M$1&amp;"",TabelaGastos[Mês Final],"&gt;="&amp;M$1&amp;"",TabelaGastos[Semana],"="&amp;N$40&amp;"")</f>
        <v>0</v>
      </c>
      <c r="O68" s="109">
        <f>SUMIFS(TabelaGastos[Valor],TabelaGastos[Subcategoria],"*"&amp;$B68&amp;"*",TabelaGastos[Mês de Compra],"&lt;="&amp;N$1&amp;"",TabelaGastos[Mês Final],"&gt;="&amp;N$1&amp;"",TabelaGastos[Semana],"="&amp;O$40&amp;"")</f>
        <v>0</v>
      </c>
      <c r="P68" s="109">
        <f>SUMIFS(TabelaGastos[Valor],TabelaGastos[Subcategoria],"*"&amp;$B68&amp;"*",TabelaGastos[Mês de Compra],"&lt;="&amp;O$1&amp;"",TabelaGastos[Mês Final],"&gt;="&amp;O$1&amp;"",TabelaGastos[Semana],"="&amp;P$40&amp;"")</f>
        <v>0</v>
      </c>
      <c r="Q68" s="85"/>
      <c r="R68" s="56">
        <f t="shared" si="58"/>
        <v>0</v>
      </c>
      <c r="S68" s="109">
        <f>SUMIFS(TabelaGastos[Valor],TabelaGastos[Subcategoria],"*"&amp;$B68&amp;"*",TabelaGastos[Mês de Compra],"&lt;="&amp;R$1&amp;"",TabelaGastos[Mês Final],"&gt;="&amp;R$1&amp;"",TabelaGastos[Semana],"="&amp;S$40&amp;"")</f>
        <v>0</v>
      </c>
      <c r="T68" s="109">
        <f>SUMIFS(TabelaGastos[Valor],TabelaGastos[Subcategoria],"*"&amp;$B68&amp;"*",TabelaGastos[Mês de Compra],"&lt;="&amp;S$1&amp;"",TabelaGastos[Mês Final],"&gt;="&amp;S$1&amp;"",TabelaGastos[Semana],"="&amp;T$40&amp;"")</f>
        <v>0</v>
      </c>
      <c r="U68" s="109">
        <f>SUMIFS(TabelaGastos[Valor],TabelaGastos[Subcategoria],"*"&amp;$B68&amp;"*",TabelaGastos[Mês de Compra],"&lt;="&amp;T$1&amp;"",TabelaGastos[Mês Final],"&gt;="&amp;T$1&amp;"",TabelaGastos[Semana],"="&amp;U$40&amp;"")</f>
        <v>0</v>
      </c>
      <c r="V68" s="109">
        <f>SUMIFS(TabelaGastos[Valor],TabelaGastos[Subcategoria],"*"&amp;$B68&amp;"*",TabelaGastos[Mês de Compra],"&lt;="&amp;U$1&amp;"",TabelaGastos[Mês Final],"&gt;="&amp;U$1&amp;"",TabelaGastos[Semana],"="&amp;V$40&amp;"")</f>
        <v>0</v>
      </c>
      <c r="W68" s="109">
        <f>SUMIFS(TabelaGastos[Valor],TabelaGastos[Subcategoria],"*"&amp;$B68&amp;"*",TabelaGastos[Mês de Compra],"&lt;="&amp;V$1&amp;"",TabelaGastos[Mês Final],"&gt;="&amp;V$1&amp;"",TabelaGastos[Semana],"="&amp;W$40&amp;"")</f>
        <v>0</v>
      </c>
      <c r="X68" s="85"/>
      <c r="Y68" s="56">
        <f t="shared" si="59"/>
        <v>0</v>
      </c>
      <c r="Z68" s="109">
        <f>SUMIFS(TabelaGastos[Valor],TabelaGastos[Subcategoria],"*"&amp;$B68&amp;"*",TabelaGastos[Mês de Compra],"&lt;="&amp;Y$1&amp;"",TabelaGastos[Mês Final],"&gt;="&amp;Y$1&amp;"",TabelaGastos[Semana],"="&amp;Z$40&amp;"")</f>
        <v>0</v>
      </c>
      <c r="AA68" s="109">
        <f>SUMIFS(TabelaGastos[Valor],TabelaGastos[Subcategoria],"*"&amp;$B68&amp;"*",TabelaGastos[Mês de Compra],"&lt;="&amp;Z$1&amp;"",TabelaGastos[Mês Final],"&gt;="&amp;Z$1&amp;"",TabelaGastos[Semana],"="&amp;AA$40&amp;"")</f>
        <v>0</v>
      </c>
      <c r="AB68" s="109">
        <f>SUMIFS(TabelaGastos[Valor],TabelaGastos[Subcategoria],"*"&amp;$B68&amp;"*",TabelaGastos[Mês de Compra],"&lt;="&amp;AA$1&amp;"",TabelaGastos[Mês Final],"&gt;="&amp;AA$1&amp;"",TabelaGastos[Semana],"="&amp;AB$40&amp;"")</f>
        <v>0</v>
      </c>
      <c r="AC68" s="109">
        <f>SUMIFS(TabelaGastos[Valor],TabelaGastos[Subcategoria],"*"&amp;$B68&amp;"*",TabelaGastos[Mês de Compra],"&lt;="&amp;AB$1&amp;"",TabelaGastos[Mês Final],"&gt;="&amp;AB$1&amp;"",TabelaGastos[Semana],"="&amp;AC$40&amp;"")</f>
        <v>0</v>
      </c>
      <c r="AD68" s="109">
        <f>SUMIFS(TabelaGastos[Valor],TabelaGastos[Subcategoria],"*"&amp;$B68&amp;"*",TabelaGastos[Mês de Compra],"&lt;="&amp;AC$1&amp;"",TabelaGastos[Mês Final],"&gt;="&amp;AC$1&amp;"",TabelaGastos[Semana],"="&amp;AD$40&amp;"")</f>
        <v>0</v>
      </c>
      <c r="AE68" s="85"/>
      <c r="AF68" s="56">
        <f t="shared" si="60"/>
        <v>0</v>
      </c>
      <c r="AG68" s="109">
        <f>SUMIFS(TabelaGastos[Valor],TabelaGastos[Subcategoria],"*"&amp;$B68&amp;"*",TabelaGastos[Mês de Compra],"&lt;="&amp;AF$1&amp;"",TabelaGastos[Mês Final],"&gt;="&amp;AF$1&amp;"",TabelaGastos[Semana],"="&amp;AG$40&amp;"")</f>
        <v>0</v>
      </c>
      <c r="AH68" s="109">
        <f>SUMIFS(TabelaGastos[Valor],TabelaGastos[Subcategoria],"*"&amp;$B68&amp;"*",TabelaGastos[Mês de Compra],"&lt;="&amp;AG$1&amp;"",TabelaGastos[Mês Final],"&gt;="&amp;AG$1&amp;"",TabelaGastos[Semana],"="&amp;AH$40&amp;"")</f>
        <v>0</v>
      </c>
      <c r="AI68" s="109">
        <f>SUMIFS(TabelaGastos[Valor],TabelaGastos[Subcategoria],"*"&amp;$B68&amp;"*",TabelaGastos[Mês de Compra],"&lt;="&amp;AH$1&amp;"",TabelaGastos[Mês Final],"&gt;="&amp;AH$1&amp;"",TabelaGastos[Semana],"="&amp;AI$40&amp;"")</f>
        <v>0</v>
      </c>
      <c r="AJ68" s="109">
        <f>SUMIFS(TabelaGastos[Valor],TabelaGastos[Subcategoria],"*"&amp;$B68&amp;"*",TabelaGastos[Mês de Compra],"&lt;="&amp;AI$1&amp;"",TabelaGastos[Mês Final],"&gt;="&amp;AI$1&amp;"",TabelaGastos[Semana],"="&amp;AJ$40&amp;"")</f>
        <v>0</v>
      </c>
      <c r="AK68" s="109">
        <f>SUMIFS(TabelaGastos[Valor],TabelaGastos[Subcategoria],"*"&amp;$B68&amp;"*",TabelaGastos[Mês de Compra],"&lt;="&amp;AJ$1&amp;"",TabelaGastos[Mês Final],"&gt;="&amp;AJ$1&amp;"",TabelaGastos[Semana],"="&amp;AK$40&amp;"")</f>
        <v>0</v>
      </c>
      <c r="AL68" s="85"/>
      <c r="AM68" s="56">
        <f t="shared" si="61"/>
        <v>0</v>
      </c>
      <c r="AN68" s="109">
        <f>SUMIFS(TabelaGastos[Valor],TabelaGastos[Subcategoria],"*"&amp;$B68&amp;"*",TabelaGastos[Mês de Compra],"&lt;="&amp;AM$1&amp;"",TabelaGastos[Mês Final],"&gt;="&amp;AM$1&amp;"",TabelaGastos[Semana],"="&amp;AN$40&amp;"")</f>
        <v>0</v>
      </c>
      <c r="AO68" s="109">
        <f>SUMIFS(TabelaGastos[Valor],TabelaGastos[Subcategoria],"*"&amp;$B68&amp;"*",TabelaGastos[Mês de Compra],"&lt;="&amp;AN$1&amp;"",TabelaGastos[Mês Final],"&gt;="&amp;AN$1&amp;"",TabelaGastos[Semana],"="&amp;AO$40&amp;"")</f>
        <v>0</v>
      </c>
      <c r="AP68" s="109">
        <f>SUMIFS(TabelaGastos[Valor],TabelaGastos[Subcategoria],"*"&amp;$B68&amp;"*",TabelaGastos[Mês de Compra],"&lt;="&amp;AO$1&amp;"",TabelaGastos[Mês Final],"&gt;="&amp;AO$1&amp;"",TabelaGastos[Semana],"="&amp;AP$40&amp;"")</f>
        <v>0</v>
      </c>
      <c r="AQ68" s="109">
        <f>SUMIFS(TabelaGastos[Valor],TabelaGastos[Subcategoria],"*"&amp;$B68&amp;"*",TabelaGastos[Mês de Compra],"&lt;="&amp;AP$1&amp;"",TabelaGastos[Mês Final],"&gt;="&amp;AP$1&amp;"",TabelaGastos[Semana],"="&amp;AQ$40&amp;"")</f>
        <v>0</v>
      </c>
      <c r="AR68" s="109">
        <f>SUMIFS(TabelaGastos[Valor],TabelaGastos[Subcategoria],"*"&amp;$B68&amp;"*",TabelaGastos[Mês de Compra],"&lt;="&amp;AQ$1&amp;"",TabelaGastos[Mês Final],"&gt;="&amp;AQ$1&amp;"",TabelaGastos[Semana],"="&amp;AR$40&amp;"")</f>
        <v>0</v>
      </c>
      <c r="AS68" s="85"/>
      <c r="AT68" s="56">
        <f t="shared" si="62"/>
        <v>0</v>
      </c>
      <c r="AU68" s="109">
        <f>SUMIFS(TabelaGastos[Valor],TabelaGastos[Subcategoria],"*"&amp;$B68&amp;"*",TabelaGastos[Mês de Compra],"&lt;="&amp;AT$1&amp;"",TabelaGastos[Mês Final],"&gt;="&amp;AT$1&amp;"",TabelaGastos[Semana],"="&amp;AU$40&amp;"")</f>
        <v>0</v>
      </c>
      <c r="AV68" s="109">
        <f>SUMIFS(TabelaGastos[Valor],TabelaGastos[Subcategoria],"*"&amp;$B68&amp;"*",TabelaGastos[Mês de Compra],"&lt;="&amp;AU$1&amp;"",TabelaGastos[Mês Final],"&gt;="&amp;AU$1&amp;"",TabelaGastos[Semana],"="&amp;AV$40&amp;"")</f>
        <v>0</v>
      </c>
      <c r="AW68" s="109">
        <f>SUMIFS(TabelaGastos[Valor],TabelaGastos[Subcategoria],"*"&amp;$B68&amp;"*",TabelaGastos[Mês de Compra],"&lt;="&amp;AV$1&amp;"",TabelaGastos[Mês Final],"&gt;="&amp;AV$1&amp;"",TabelaGastos[Semana],"="&amp;AW$40&amp;"")</f>
        <v>0</v>
      </c>
      <c r="AX68" s="109">
        <f>SUMIFS(TabelaGastos[Valor],TabelaGastos[Subcategoria],"*"&amp;$B68&amp;"*",TabelaGastos[Mês de Compra],"&lt;="&amp;AW$1&amp;"",TabelaGastos[Mês Final],"&gt;="&amp;AW$1&amp;"",TabelaGastos[Semana],"="&amp;AX$40&amp;"")</f>
        <v>0</v>
      </c>
      <c r="AY68" s="109">
        <f>SUMIFS(TabelaGastos[Valor],TabelaGastos[Subcategoria],"*"&amp;$B68&amp;"*",TabelaGastos[Mês de Compra],"&lt;="&amp;AX$1&amp;"",TabelaGastos[Mês Final],"&gt;="&amp;AX$1&amp;"",TabelaGastos[Semana],"="&amp;AY$40&amp;"")</f>
        <v>0</v>
      </c>
      <c r="AZ68" s="85"/>
      <c r="BA68" s="56">
        <f t="shared" si="63"/>
        <v>0</v>
      </c>
      <c r="BB68" s="109">
        <f>SUMIFS(TabelaGastos[Valor],TabelaGastos[Subcategoria],"*"&amp;$B68&amp;"*",TabelaGastos[Mês de Compra],"&lt;="&amp;BA$1&amp;"",TabelaGastos[Mês Final],"&gt;="&amp;BA$1&amp;"")</f>
        <v>0</v>
      </c>
      <c r="BC68" s="109">
        <f>SUMIFS(TabelaGastos[Mês de Compra],TabelaGastos[Entrada],"*"&amp;$B68&amp;"*",TabelaGastos[Mês Final],"&lt;="&amp;BB$1&amp;"",TabelaGastos[Semana],"&gt;="&amp;BB$1&amp;"")</f>
        <v>0</v>
      </c>
      <c r="BD68" s="109">
        <f>SUMIFS(TabelaGastos[Mês Final],TabelaGastos[Método de Pagamento],"*"&amp;$B68&amp;"*",TabelaGastos[Semana],"&lt;="&amp;BC$1&amp;"",TabelaGastos[Categoria],"&gt;="&amp;BC$1&amp;"")</f>
        <v>0</v>
      </c>
      <c r="BE68" s="109">
        <f>SUMIFS(TabelaGastos[Semana],TabelaGastos[Valor],"*"&amp;$B68&amp;"*",TabelaGastos[Categoria],"&lt;="&amp;BD$1&amp;"",TabelaGastos[Subcategoria],"&gt;="&amp;BD$1&amp;"")</f>
        <v>0</v>
      </c>
      <c r="BF68" s="109">
        <f>SUMIFS(TabelaGastos[Categoria],TabelaGastos[Mês de Compra],"*"&amp;$B68&amp;"*",TabelaGastos[Subcategoria],"&lt;="&amp;BE$1&amp;"",TabelaGastos[Entrada],"&gt;="&amp;BE$1&amp;"")</f>
        <v>0</v>
      </c>
      <c r="BG68" s="85"/>
      <c r="BH68" s="56">
        <f t="shared" si="64"/>
        <v>0</v>
      </c>
      <c r="BI68" s="109">
        <f>SUMIFS(TabelaGastos[Valor],TabelaGastos[Subcategoria],"*"&amp;$B68&amp;"*",TabelaGastos[Mês de Compra],"&lt;="&amp;BH$1&amp;"",TabelaGastos[Mês Final],"&gt;="&amp;BH$1&amp;"",TabelaGastos[Semana],"="&amp;BI$40&amp;"")</f>
        <v>0</v>
      </c>
      <c r="BJ68" s="109">
        <f>SUMIFS(TabelaGastos[Valor],TabelaGastos[Subcategoria],"*"&amp;$B68&amp;"*",TabelaGastos[Mês de Compra],"&lt;="&amp;BI$1&amp;"",TabelaGastos[Mês Final],"&gt;="&amp;BI$1&amp;"",TabelaGastos[Semana],"="&amp;BJ$40&amp;"")</f>
        <v>0</v>
      </c>
      <c r="BK68" s="109">
        <f>SUMIFS(TabelaGastos[Valor],TabelaGastos[Subcategoria],"*"&amp;$B68&amp;"*",TabelaGastos[Mês de Compra],"&lt;="&amp;BJ$1&amp;"",TabelaGastos[Mês Final],"&gt;="&amp;BJ$1&amp;"",TabelaGastos[Semana],"="&amp;BK$40&amp;"")</f>
        <v>0</v>
      </c>
      <c r="BL68" s="109">
        <f>SUMIFS(TabelaGastos[Valor],TabelaGastos[Subcategoria],"*"&amp;$B68&amp;"*",TabelaGastos[Mês de Compra],"&lt;="&amp;BK$1&amp;"",TabelaGastos[Mês Final],"&gt;="&amp;BK$1&amp;"",TabelaGastos[Semana],"="&amp;BL$40&amp;"")</f>
        <v>0</v>
      </c>
      <c r="BM68" s="109">
        <f>SUMIFS(TabelaGastos[Valor],TabelaGastos[Subcategoria],"*"&amp;$B68&amp;"*",TabelaGastos[Mês de Compra],"&lt;="&amp;BL$1&amp;"",TabelaGastos[Mês Final],"&gt;="&amp;BL$1&amp;"",TabelaGastos[Semana],"="&amp;BM$40&amp;"")</f>
        <v>0</v>
      </c>
      <c r="BN68" s="85"/>
      <c r="BO68" s="56">
        <f t="shared" si="65"/>
        <v>0</v>
      </c>
      <c r="BP68" s="109">
        <f>SUMIFS(TabelaGastos[Valor],TabelaGastos[Subcategoria],"*"&amp;$B68&amp;"*",TabelaGastos[Mês de Compra],"&lt;="&amp;BO$1&amp;"",TabelaGastos[Mês Final],"&gt;="&amp;BO$1&amp;"",TabelaGastos[Semana],"="&amp;BP$40&amp;"")</f>
        <v>0</v>
      </c>
      <c r="BQ68" s="109">
        <f>SUMIFS(TabelaGastos[Valor],TabelaGastos[Subcategoria],"*"&amp;$B68&amp;"*",TabelaGastos[Mês de Compra],"&lt;="&amp;BP$1&amp;"",TabelaGastos[Mês Final],"&gt;="&amp;BP$1&amp;"",TabelaGastos[Semana],"="&amp;BQ$40&amp;"")</f>
        <v>0</v>
      </c>
      <c r="BR68" s="109">
        <f>SUMIFS(TabelaGastos[Valor],TabelaGastos[Subcategoria],"*"&amp;$B68&amp;"*",TabelaGastos[Mês de Compra],"&lt;="&amp;BQ$1&amp;"",TabelaGastos[Mês Final],"&gt;="&amp;BQ$1&amp;"",TabelaGastos[Semana],"="&amp;BR$40&amp;"")</f>
        <v>0</v>
      </c>
      <c r="BS68" s="109">
        <f>SUMIFS(TabelaGastos[Valor],TabelaGastos[Subcategoria],"*"&amp;$B68&amp;"*",TabelaGastos[Mês de Compra],"&lt;="&amp;BR$1&amp;"",TabelaGastos[Mês Final],"&gt;="&amp;BR$1&amp;"",TabelaGastos[Semana],"="&amp;BS$40&amp;"")</f>
        <v>0</v>
      </c>
      <c r="BT68" s="109">
        <f>SUMIFS(TabelaGastos[Valor],TabelaGastos[Subcategoria],"*"&amp;$B68&amp;"*",TabelaGastos[Mês de Compra],"&lt;="&amp;BS$1&amp;"",TabelaGastos[Mês Final],"&gt;="&amp;BS$1&amp;"",TabelaGastos[Semana],"="&amp;BT$40&amp;"")</f>
        <v>0</v>
      </c>
      <c r="BU68" s="85"/>
      <c r="BV68" s="56">
        <f t="shared" si="66"/>
        <v>0</v>
      </c>
      <c r="BW68" s="109">
        <f>SUMIFS(TabelaGastos[Valor],TabelaGastos[Subcategoria],"*"&amp;$B68&amp;"*",TabelaGastos[Mês de Compra],"&lt;="&amp;BV$1&amp;"",TabelaGastos[Mês Final],"&gt;="&amp;BV$1&amp;"",TabelaGastos[Semana],"="&amp;BW$40&amp;"")</f>
        <v>0</v>
      </c>
      <c r="BX68" s="109">
        <f>SUMIFS(TabelaGastos[Valor],TabelaGastos[Subcategoria],"*"&amp;$B68&amp;"*",TabelaGastos[Mês de Compra],"&lt;="&amp;BW$1&amp;"",TabelaGastos[Mês Final],"&gt;="&amp;BW$1&amp;"",TabelaGastos[Semana],"="&amp;BX$40&amp;"")</f>
        <v>0</v>
      </c>
      <c r="BY68" s="109">
        <f>SUMIFS(TabelaGastos[Valor],TabelaGastos[Subcategoria],"*"&amp;$B68&amp;"*",TabelaGastos[Mês de Compra],"&lt;="&amp;BX$1&amp;"",TabelaGastos[Mês Final],"&gt;="&amp;BX$1&amp;"",TabelaGastos[Semana],"="&amp;BY$40&amp;"")</f>
        <v>0</v>
      </c>
      <c r="BZ68" s="109">
        <f>SUMIFS(TabelaGastos[Valor],TabelaGastos[Subcategoria],"*"&amp;$B68&amp;"*",TabelaGastos[Mês de Compra],"&lt;="&amp;BY$1&amp;"",TabelaGastos[Mês Final],"&gt;="&amp;BY$1&amp;"",TabelaGastos[Semana],"="&amp;BZ$40&amp;"")</f>
        <v>0</v>
      </c>
      <c r="CA68" s="109">
        <f>SUMIFS(TabelaGastos[Valor],TabelaGastos[Subcategoria],"*"&amp;$B68&amp;"*",TabelaGastos[Mês de Compra],"&lt;="&amp;BZ$1&amp;"",TabelaGastos[Mês Final],"&gt;="&amp;BZ$1&amp;"",TabelaGastos[Semana],"="&amp;CA$40&amp;"")</f>
        <v>0</v>
      </c>
      <c r="CB68" s="85"/>
      <c r="CC68" s="56">
        <f t="shared" si="67"/>
        <v>0</v>
      </c>
      <c r="CD68" s="109">
        <f>SUMIFS(TabelaGastos[Valor],TabelaGastos[Subcategoria],"*"&amp;$B68&amp;"*",TabelaGastos[Mês de Compra],"&lt;="&amp;CC$1&amp;"",TabelaGastos[Mês Final],"&gt;="&amp;CC$1&amp;"")</f>
        <v>0</v>
      </c>
      <c r="CE68" s="109">
        <f>SUMIFS(TabelaGastos[Mês de Compra],TabelaGastos[Entrada],"*"&amp;$B68&amp;"*",TabelaGastos[Mês Final],"&lt;="&amp;CD$1&amp;"",TabelaGastos[Semana],"&gt;="&amp;CD$1&amp;"")</f>
        <v>0</v>
      </c>
      <c r="CF68" s="109">
        <f>SUMIFS(TabelaGastos[Mês Final],TabelaGastos[Método de Pagamento],"*"&amp;$B68&amp;"*",TabelaGastos[Semana],"&lt;="&amp;CE$1&amp;"",TabelaGastos[Categoria],"&gt;="&amp;CE$1&amp;"")</f>
        <v>0</v>
      </c>
      <c r="CG68" s="109">
        <f>SUMIFS(TabelaGastos[Semana],TabelaGastos[Valor],"*"&amp;$B68&amp;"*",TabelaGastos[Categoria],"&lt;="&amp;CF$1&amp;"",TabelaGastos[Subcategoria],"&gt;="&amp;CF$1&amp;"")</f>
        <v>0</v>
      </c>
      <c r="CH68" s="109">
        <f>SUMIFS(TabelaGastos[Categoria],TabelaGastos[Mês de Compra],"*"&amp;$B68&amp;"*",TabelaGastos[Subcategoria],"&lt;="&amp;CG$1&amp;"",TabelaGastos[Entrada],"&gt;="&amp;CG$1&amp;"")</f>
        <v>0</v>
      </c>
      <c r="CI68" s="111">
        <f t="shared" si="54"/>
        <v>0</v>
      </c>
      <c r="CJ68" s="111">
        <f t="shared" si="55"/>
        <v>0</v>
      </c>
    </row>
    <row r="69" spans="2:104" outlineLevel="1" x14ac:dyDescent="0.3">
      <c r="B69" s="111" t="s">
        <v>46</v>
      </c>
      <c r="C69" s="79"/>
      <c r="D69" s="56">
        <f t="shared" si="56"/>
        <v>0</v>
      </c>
      <c r="E69" s="109">
        <f>SUMIFS(TabelaGastos[Valor],TabelaGastos[Subcategoria],"*"&amp;$B69&amp;"*",TabelaGastos[Mês de Compra],"&lt;="&amp;D$1&amp;"",TabelaGastos[Mês Final],"&gt;="&amp;D$1&amp;"",TabelaGastos[Semana],"="&amp;E$40&amp;"")</f>
        <v>0</v>
      </c>
      <c r="F69" s="109">
        <f>SUMIFS(TabelaGastos[Valor],TabelaGastos[Subcategoria],"*"&amp;$B69&amp;"*",TabelaGastos[Mês de Compra],"&lt;="&amp;E$1&amp;"",TabelaGastos[Mês Final],"&gt;="&amp;E$1&amp;"",TabelaGastos[Semana],"="&amp;F$40&amp;"")</f>
        <v>0</v>
      </c>
      <c r="G69" s="109">
        <f>SUMIFS(TabelaGastos[Valor],TabelaGastos[Subcategoria],"*"&amp;$B69&amp;"*",TabelaGastos[Mês de Compra],"&lt;="&amp;F$1&amp;"",TabelaGastos[Mês Final],"&gt;="&amp;F$1&amp;"",TabelaGastos[Semana],"="&amp;G$40&amp;"")</f>
        <v>0</v>
      </c>
      <c r="H69" s="109">
        <f>SUMIFS(TabelaGastos[Valor],TabelaGastos[Subcategoria],"*"&amp;$B69&amp;"*",TabelaGastos[Mês de Compra],"&lt;="&amp;G$1&amp;"",TabelaGastos[Mês Final],"&gt;="&amp;G$1&amp;"",TabelaGastos[Semana],"="&amp;H$40&amp;"")</f>
        <v>0</v>
      </c>
      <c r="I69" s="109">
        <f>SUMIFS(TabelaGastos[Valor],TabelaGastos[Subcategoria],"*"&amp;$B69&amp;"*",TabelaGastos[Mês de Compra],"&lt;="&amp;H$1&amp;"",TabelaGastos[Mês Final],"&gt;="&amp;H$1&amp;"",TabelaGastos[Semana],"="&amp;I$40&amp;"")</f>
        <v>0</v>
      </c>
      <c r="J69" s="79"/>
      <c r="K69" s="56">
        <f t="shared" si="57"/>
        <v>0</v>
      </c>
      <c r="L69" s="109">
        <f>SUMIFS(TabelaGastos[Valor],TabelaGastos[Subcategoria],"*"&amp;$B69&amp;"*",TabelaGastos[Mês de Compra],"&lt;="&amp;K$1&amp;"",TabelaGastos[Mês Final],"&gt;="&amp;K$1&amp;"",TabelaGastos[Semana],"="&amp;L$40&amp;"")</f>
        <v>0</v>
      </c>
      <c r="M69" s="109">
        <f>SUMIFS(TabelaGastos[Valor],TabelaGastos[Subcategoria],"*"&amp;$B69&amp;"*",TabelaGastos[Mês de Compra],"&lt;="&amp;L$1&amp;"",TabelaGastos[Mês Final],"&gt;="&amp;L$1&amp;"",TabelaGastos[Semana],"="&amp;M$40&amp;"")</f>
        <v>0</v>
      </c>
      <c r="N69" s="109">
        <f>SUMIFS(TabelaGastos[Valor],TabelaGastos[Subcategoria],"*"&amp;$B69&amp;"*",TabelaGastos[Mês de Compra],"&lt;="&amp;M$1&amp;"",TabelaGastos[Mês Final],"&gt;="&amp;M$1&amp;"",TabelaGastos[Semana],"="&amp;N$40&amp;"")</f>
        <v>0</v>
      </c>
      <c r="O69" s="109">
        <f>SUMIFS(TabelaGastos[Valor],TabelaGastos[Subcategoria],"*"&amp;$B69&amp;"*",TabelaGastos[Mês de Compra],"&lt;="&amp;N$1&amp;"",TabelaGastos[Mês Final],"&gt;="&amp;N$1&amp;"",TabelaGastos[Semana],"="&amp;O$40&amp;"")</f>
        <v>0</v>
      </c>
      <c r="P69" s="109">
        <f>SUMIFS(TabelaGastos[Valor],TabelaGastos[Subcategoria],"*"&amp;$B69&amp;"*",TabelaGastos[Mês de Compra],"&lt;="&amp;O$1&amp;"",TabelaGastos[Mês Final],"&gt;="&amp;O$1&amp;"",TabelaGastos[Semana],"="&amp;P$40&amp;"")</f>
        <v>0</v>
      </c>
      <c r="Q69" s="79"/>
      <c r="R69" s="56">
        <f t="shared" si="58"/>
        <v>0</v>
      </c>
      <c r="S69" s="109">
        <f>SUMIFS(TabelaGastos[Valor],TabelaGastos[Subcategoria],"*"&amp;$B69&amp;"*",TabelaGastos[Mês de Compra],"&lt;="&amp;R$1&amp;"",TabelaGastos[Mês Final],"&gt;="&amp;R$1&amp;"",TabelaGastos[Semana],"="&amp;S$40&amp;"")</f>
        <v>0</v>
      </c>
      <c r="T69" s="109">
        <f>SUMIFS(TabelaGastos[Valor],TabelaGastos[Subcategoria],"*"&amp;$B69&amp;"*",TabelaGastos[Mês de Compra],"&lt;="&amp;S$1&amp;"",TabelaGastos[Mês Final],"&gt;="&amp;S$1&amp;"",TabelaGastos[Semana],"="&amp;T$40&amp;"")</f>
        <v>0</v>
      </c>
      <c r="U69" s="109">
        <f>SUMIFS(TabelaGastos[Valor],TabelaGastos[Subcategoria],"*"&amp;$B69&amp;"*",TabelaGastos[Mês de Compra],"&lt;="&amp;T$1&amp;"",TabelaGastos[Mês Final],"&gt;="&amp;T$1&amp;"",TabelaGastos[Semana],"="&amp;U$40&amp;"")</f>
        <v>0</v>
      </c>
      <c r="V69" s="109">
        <f>SUMIFS(TabelaGastos[Valor],TabelaGastos[Subcategoria],"*"&amp;$B69&amp;"*",TabelaGastos[Mês de Compra],"&lt;="&amp;U$1&amp;"",TabelaGastos[Mês Final],"&gt;="&amp;U$1&amp;"",TabelaGastos[Semana],"="&amp;V$40&amp;"")</f>
        <v>0</v>
      </c>
      <c r="W69" s="109">
        <f>SUMIFS(TabelaGastos[Valor],TabelaGastos[Subcategoria],"*"&amp;$B69&amp;"*",TabelaGastos[Mês de Compra],"&lt;="&amp;V$1&amp;"",TabelaGastos[Mês Final],"&gt;="&amp;V$1&amp;"",TabelaGastos[Semana],"="&amp;W$40&amp;"")</f>
        <v>0</v>
      </c>
      <c r="X69" s="79"/>
      <c r="Y69" s="56">
        <f t="shared" si="59"/>
        <v>0</v>
      </c>
      <c r="Z69" s="109">
        <f>SUMIFS(TabelaGastos[Valor],TabelaGastos[Subcategoria],"*"&amp;$B69&amp;"*",TabelaGastos[Mês de Compra],"&lt;="&amp;Y$1&amp;"",TabelaGastos[Mês Final],"&gt;="&amp;Y$1&amp;"",TabelaGastos[Semana],"="&amp;Z$40&amp;"")</f>
        <v>0</v>
      </c>
      <c r="AA69" s="109">
        <f>SUMIFS(TabelaGastos[Valor],TabelaGastos[Subcategoria],"*"&amp;$B69&amp;"*",TabelaGastos[Mês de Compra],"&lt;="&amp;Z$1&amp;"",TabelaGastos[Mês Final],"&gt;="&amp;Z$1&amp;"",TabelaGastos[Semana],"="&amp;AA$40&amp;"")</f>
        <v>0</v>
      </c>
      <c r="AB69" s="109">
        <f>SUMIFS(TabelaGastos[Valor],TabelaGastos[Subcategoria],"*"&amp;$B69&amp;"*",TabelaGastos[Mês de Compra],"&lt;="&amp;AA$1&amp;"",TabelaGastos[Mês Final],"&gt;="&amp;AA$1&amp;"",TabelaGastos[Semana],"="&amp;AB$40&amp;"")</f>
        <v>0</v>
      </c>
      <c r="AC69" s="109">
        <f>SUMIFS(TabelaGastos[Valor],TabelaGastos[Subcategoria],"*"&amp;$B69&amp;"*",TabelaGastos[Mês de Compra],"&lt;="&amp;AB$1&amp;"",TabelaGastos[Mês Final],"&gt;="&amp;AB$1&amp;"",TabelaGastos[Semana],"="&amp;AC$40&amp;"")</f>
        <v>0</v>
      </c>
      <c r="AD69" s="109">
        <f>SUMIFS(TabelaGastos[Valor],TabelaGastos[Subcategoria],"*"&amp;$B69&amp;"*",TabelaGastos[Mês de Compra],"&lt;="&amp;AC$1&amp;"",TabelaGastos[Mês Final],"&gt;="&amp;AC$1&amp;"",TabelaGastos[Semana],"="&amp;AD$40&amp;"")</f>
        <v>0</v>
      </c>
      <c r="AE69" s="79"/>
      <c r="AF69" s="56">
        <f t="shared" si="60"/>
        <v>0</v>
      </c>
      <c r="AG69" s="109">
        <f>SUMIFS(TabelaGastos[Valor],TabelaGastos[Subcategoria],"*"&amp;$B69&amp;"*",TabelaGastos[Mês de Compra],"&lt;="&amp;AF$1&amp;"",TabelaGastos[Mês Final],"&gt;="&amp;AF$1&amp;"",TabelaGastos[Semana],"="&amp;AG$40&amp;"")</f>
        <v>0</v>
      </c>
      <c r="AH69" s="109">
        <f>SUMIFS(TabelaGastos[Valor],TabelaGastos[Subcategoria],"*"&amp;$B69&amp;"*",TabelaGastos[Mês de Compra],"&lt;="&amp;AG$1&amp;"",TabelaGastos[Mês Final],"&gt;="&amp;AG$1&amp;"",TabelaGastos[Semana],"="&amp;AH$40&amp;"")</f>
        <v>0</v>
      </c>
      <c r="AI69" s="109">
        <f>SUMIFS(TabelaGastos[Valor],TabelaGastos[Subcategoria],"*"&amp;$B69&amp;"*",TabelaGastos[Mês de Compra],"&lt;="&amp;AH$1&amp;"",TabelaGastos[Mês Final],"&gt;="&amp;AH$1&amp;"",TabelaGastos[Semana],"="&amp;AI$40&amp;"")</f>
        <v>0</v>
      </c>
      <c r="AJ69" s="109">
        <f>SUMIFS(TabelaGastos[Valor],TabelaGastos[Subcategoria],"*"&amp;$B69&amp;"*",TabelaGastos[Mês de Compra],"&lt;="&amp;AI$1&amp;"",TabelaGastos[Mês Final],"&gt;="&amp;AI$1&amp;"",TabelaGastos[Semana],"="&amp;AJ$40&amp;"")</f>
        <v>0</v>
      </c>
      <c r="AK69" s="109">
        <f>SUMIFS(TabelaGastos[Valor],TabelaGastos[Subcategoria],"*"&amp;$B69&amp;"*",TabelaGastos[Mês de Compra],"&lt;="&amp;AJ$1&amp;"",TabelaGastos[Mês Final],"&gt;="&amp;AJ$1&amp;"",TabelaGastos[Semana],"="&amp;AK$40&amp;"")</f>
        <v>0</v>
      </c>
      <c r="AL69" s="79"/>
      <c r="AM69" s="56">
        <f t="shared" si="61"/>
        <v>0</v>
      </c>
      <c r="AN69" s="109">
        <f>SUMIFS(TabelaGastos[Valor],TabelaGastos[Subcategoria],"*"&amp;$B69&amp;"*",TabelaGastos[Mês de Compra],"&lt;="&amp;AM$1&amp;"",TabelaGastos[Mês Final],"&gt;="&amp;AM$1&amp;"",TabelaGastos[Semana],"="&amp;AN$40&amp;"")</f>
        <v>0</v>
      </c>
      <c r="AO69" s="109">
        <f>SUMIFS(TabelaGastos[Valor],TabelaGastos[Subcategoria],"*"&amp;$B69&amp;"*",TabelaGastos[Mês de Compra],"&lt;="&amp;AN$1&amp;"",TabelaGastos[Mês Final],"&gt;="&amp;AN$1&amp;"",TabelaGastos[Semana],"="&amp;AO$40&amp;"")</f>
        <v>0</v>
      </c>
      <c r="AP69" s="109">
        <f>SUMIFS(TabelaGastos[Valor],TabelaGastos[Subcategoria],"*"&amp;$B69&amp;"*",TabelaGastos[Mês de Compra],"&lt;="&amp;AO$1&amp;"",TabelaGastos[Mês Final],"&gt;="&amp;AO$1&amp;"",TabelaGastos[Semana],"="&amp;AP$40&amp;"")</f>
        <v>0</v>
      </c>
      <c r="AQ69" s="109">
        <f>SUMIFS(TabelaGastos[Valor],TabelaGastos[Subcategoria],"*"&amp;$B69&amp;"*",TabelaGastos[Mês de Compra],"&lt;="&amp;AP$1&amp;"",TabelaGastos[Mês Final],"&gt;="&amp;AP$1&amp;"",TabelaGastos[Semana],"="&amp;AQ$40&amp;"")</f>
        <v>0</v>
      </c>
      <c r="AR69" s="109">
        <f>SUMIFS(TabelaGastos[Valor],TabelaGastos[Subcategoria],"*"&amp;$B69&amp;"*",TabelaGastos[Mês de Compra],"&lt;="&amp;AQ$1&amp;"",TabelaGastos[Mês Final],"&gt;="&amp;AQ$1&amp;"",TabelaGastos[Semana],"="&amp;AR$40&amp;"")</f>
        <v>0</v>
      </c>
      <c r="AS69" s="79"/>
      <c r="AT69" s="56">
        <f t="shared" si="62"/>
        <v>0</v>
      </c>
      <c r="AU69" s="109">
        <f>SUMIFS(TabelaGastos[Valor],TabelaGastos[Subcategoria],"*"&amp;$B69&amp;"*",TabelaGastos[Mês de Compra],"&lt;="&amp;AT$1&amp;"",TabelaGastos[Mês Final],"&gt;="&amp;AT$1&amp;"",TabelaGastos[Semana],"="&amp;AU$40&amp;"")</f>
        <v>0</v>
      </c>
      <c r="AV69" s="109">
        <f>SUMIFS(TabelaGastos[Valor],TabelaGastos[Subcategoria],"*"&amp;$B69&amp;"*",TabelaGastos[Mês de Compra],"&lt;="&amp;AU$1&amp;"",TabelaGastos[Mês Final],"&gt;="&amp;AU$1&amp;"",TabelaGastos[Semana],"="&amp;AV$40&amp;"")</f>
        <v>0</v>
      </c>
      <c r="AW69" s="109">
        <f>SUMIFS(TabelaGastos[Valor],TabelaGastos[Subcategoria],"*"&amp;$B69&amp;"*",TabelaGastos[Mês de Compra],"&lt;="&amp;AV$1&amp;"",TabelaGastos[Mês Final],"&gt;="&amp;AV$1&amp;"",TabelaGastos[Semana],"="&amp;AW$40&amp;"")</f>
        <v>0</v>
      </c>
      <c r="AX69" s="109">
        <f>SUMIFS(TabelaGastos[Valor],TabelaGastos[Subcategoria],"*"&amp;$B69&amp;"*",TabelaGastos[Mês de Compra],"&lt;="&amp;AW$1&amp;"",TabelaGastos[Mês Final],"&gt;="&amp;AW$1&amp;"",TabelaGastos[Semana],"="&amp;AX$40&amp;"")</f>
        <v>0</v>
      </c>
      <c r="AY69" s="109">
        <f>SUMIFS(TabelaGastos[Valor],TabelaGastos[Subcategoria],"*"&amp;$B69&amp;"*",TabelaGastos[Mês de Compra],"&lt;="&amp;AX$1&amp;"",TabelaGastos[Mês Final],"&gt;="&amp;AX$1&amp;"",TabelaGastos[Semana],"="&amp;AY$40&amp;"")</f>
        <v>0</v>
      </c>
      <c r="AZ69" s="79"/>
      <c r="BA69" s="56">
        <f t="shared" si="63"/>
        <v>0</v>
      </c>
      <c r="BB69" s="109">
        <f>SUMIFS(TabelaGastos[Valor],TabelaGastos[Subcategoria],"*"&amp;$B69&amp;"*",TabelaGastos[Mês de Compra],"&lt;="&amp;BA$1&amp;"",TabelaGastos[Mês Final],"&gt;="&amp;BA$1&amp;"")</f>
        <v>0</v>
      </c>
      <c r="BC69" s="109">
        <f>SUMIFS(TabelaGastos[Mês de Compra],TabelaGastos[Entrada],"*"&amp;$B69&amp;"*",TabelaGastos[Mês Final],"&lt;="&amp;BB$1&amp;"",TabelaGastos[Semana],"&gt;="&amp;BB$1&amp;"")</f>
        <v>0</v>
      </c>
      <c r="BD69" s="109">
        <f>SUMIFS(TabelaGastos[Mês Final],TabelaGastos[Método de Pagamento],"*"&amp;$B69&amp;"*",TabelaGastos[Semana],"&lt;="&amp;BC$1&amp;"",TabelaGastos[Categoria],"&gt;="&amp;BC$1&amp;"")</f>
        <v>0</v>
      </c>
      <c r="BE69" s="109">
        <f>SUMIFS(TabelaGastos[Semana],TabelaGastos[Valor],"*"&amp;$B69&amp;"*",TabelaGastos[Categoria],"&lt;="&amp;BD$1&amp;"",TabelaGastos[Subcategoria],"&gt;="&amp;BD$1&amp;"")</f>
        <v>0</v>
      </c>
      <c r="BF69" s="109">
        <f>SUMIFS(TabelaGastos[Categoria],TabelaGastos[Mês de Compra],"*"&amp;$B69&amp;"*",TabelaGastos[Subcategoria],"&lt;="&amp;BE$1&amp;"",TabelaGastos[Entrada],"&gt;="&amp;BE$1&amp;"")</f>
        <v>0</v>
      </c>
      <c r="BG69" s="79"/>
      <c r="BH69" s="56">
        <f t="shared" si="64"/>
        <v>0</v>
      </c>
      <c r="BI69" s="109">
        <f>SUMIFS(TabelaGastos[Valor],TabelaGastos[Subcategoria],"*"&amp;$B69&amp;"*",TabelaGastos[Mês de Compra],"&lt;="&amp;BH$1&amp;"",TabelaGastos[Mês Final],"&gt;="&amp;BH$1&amp;"",TabelaGastos[Semana],"="&amp;BI$40&amp;"")</f>
        <v>0</v>
      </c>
      <c r="BJ69" s="109">
        <f>SUMIFS(TabelaGastos[Valor],TabelaGastos[Subcategoria],"*"&amp;$B69&amp;"*",TabelaGastos[Mês de Compra],"&lt;="&amp;BI$1&amp;"",TabelaGastos[Mês Final],"&gt;="&amp;BI$1&amp;"",TabelaGastos[Semana],"="&amp;BJ$40&amp;"")</f>
        <v>0</v>
      </c>
      <c r="BK69" s="109">
        <f>SUMIFS(TabelaGastos[Valor],TabelaGastos[Subcategoria],"*"&amp;$B69&amp;"*",TabelaGastos[Mês de Compra],"&lt;="&amp;BJ$1&amp;"",TabelaGastos[Mês Final],"&gt;="&amp;BJ$1&amp;"",TabelaGastos[Semana],"="&amp;BK$40&amp;"")</f>
        <v>0</v>
      </c>
      <c r="BL69" s="109">
        <f>SUMIFS(TabelaGastos[Valor],TabelaGastos[Subcategoria],"*"&amp;$B69&amp;"*",TabelaGastos[Mês de Compra],"&lt;="&amp;BK$1&amp;"",TabelaGastos[Mês Final],"&gt;="&amp;BK$1&amp;"",TabelaGastos[Semana],"="&amp;BL$40&amp;"")</f>
        <v>0</v>
      </c>
      <c r="BM69" s="109">
        <f>SUMIFS(TabelaGastos[Valor],TabelaGastos[Subcategoria],"*"&amp;$B69&amp;"*",TabelaGastos[Mês de Compra],"&lt;="&amp;BL$1&amp;"",TabelaGastos[Mês Final],"&gt;="&amp;BL$1&amp;"",TabelaGastos[Semana],"="&amp;BM$40&amp;"")</f>
        <v>0</v>
      </c>
      <c r="BN69" s="79"/>
      <c r="BO69" s="56">
        <f t="shared" si="65"/>
        <v>0</v>
      </c>
      <c r="BP69" s="109">
        <f>SUMIFS(TabelaGastos[Valor],TabelaGastos[Subcategoria],"*"&amp;$B69&amp;"*",TabelaGastos[Mês de Compra],"&lt;="&amp;BO$1&amp;"",TabelaGastos[Mês Final],"&gt;="&amp;BO$1&amp;"",TabelaGastos[Semana],"="&amp;BP$40&amp;"")</f>
        <v>0</v>
      </c>
      <c r="BQ69" s="109">
        <f>SUMIFS(TabelaGastos[Valor],TabelaGastos[Subcategoria],"*"&amp;$B69&amp;"*",TabelaGastos[Mês de Compra],"&lt;="&amp;BP$1&amp;"",TabelaGastos[Mês Final],"&gt;="&amp;BP$1&amp;"",TabelaGastos[Semana],"="&amp;BQ$40&amp;"")</f>
        <v>0</v>
      </c>
      <c r="BR69" s="109">
        <f>SUMIFS(TabelaGastos[Valor],TabelaGastos[Subcategoria],"*"&amp;$B69&amp;"*",TabelaGastos[Mês de Compra],"&lt;="&amp;BQ$1&amp;"",TabelaGastos[Mês Final],"&gt;="&amp;BQ$1&amp;"",TabelaGastos[Semana],"="&amp;BR$40&amp;"")</f>
        <v>0</v>
      </c>
      <c r="BS69" s="109">
        <f>SUMIFS(TabelaGastos[Valor],TabelaGastos[Subcategoria],"*"&amp;$B69&amp;"*",TabelaGastos[Mês de Compra],"&lt;="&amp;BR$1&amp;"",TabelaGastos[Mês Final],"&gt;="&amp;BR$1&amp;"",TabelaGastos[Semana],"="&amp;BS$40&amp;"")</f>
        <v>0</v>
      </c>
      <c r="BT69" s="109">
        <f>SUMIFS(TabelaGastos[Valor],TabelaGastos[Subcategoria],"*"&amp;$B69&amp;"*",TabelaGastos[Mês de Compra],"&lt;="&amp;BS$1&amp;"",TabelaGastos[Mês Final],"&gt;="&amp;BS$1&amp;"",TabelaGastos[Semana],"="&amp;BT$40&amp;"")</f>
        <v>0</v>
      </c>
      <c r="BU69" s="79"/>
      <c r="BV69" s="56">
        <f t="shared" si="66"/>
        <v>0</v>
      </c>
      <c r="BW69" s="109">
        <f>SUMIFS(TabelaGastos[Valor],TabelaGastos[Subcategoria],"*"&amp;$B69&amp;"*",TabelaGastos[Mês de Compra],"&lt;="&amp;BV$1&amp;"",TabelaGastos[Mês Final],"&gt;="&amp;BV$1&amp;"",TabelaGastos[Semana],"="&amp;BW$40&amp;"")</f>
        <v>0</v>
      </c>
      <c r="BX69" s="109">
        <f>SUMIFS(TabelaGastos[Valor],TabelaGastos[Subcategoria],"*"&amp;$B69&amp;"*",TabelaGastos[Mês de Compra],"&lt;="&amp;BW$1&amp;"",TabelaGastos[Mês Final],"&gt;="&amp;BW$1&amp;"",TabelaGastos[Semana],"="&amp;BX$40&amp;"")</f>
        <v>0</v>
      </c>
      <c r="BY69" s="109">
        <f>SUMIFS(TabelaGastos[Valor],TabelaGastos[Subcategoria],"*"&amp;$B69&amp;"*",TabelaGastos[Mês de Compra],"&lt;="&amp;BX$1&amp;"",TabelaGastos[Mês Final],"&gt;="&amp;BX$1&amp;"",TabelaGastos[Semana],"="&amp;BY$40&amp;"")</f>
        <v>0</v>
      </c>
      <c r="BZ69" s="109">
        <f>SUMIFS(TabelaGastos[Valor],TabelaGastos[Subcategoria],"*"&amp;$B69&amp;"*",TabelaGastos[Mês de Compra],"&lt;="&amp;BY$1&amp;"",TabelaGastos[Mês Final],"&gt;="&amp;BY$1&amp;"",TabelaGastos[Semana],"="&amp;BZ$40&amp;"")</f>
        <v>0</v>
      </c>
      <c r="CA69" s="109">
        <f>SUMIFS(TabelaGastos[Valor],TabelaGastos[Subcategoria],"*"&amp;$B69&amp;"*",TabelaGastos[Mês de Compra],"&lt;="&amp;BZ$1&amp;"",TabelaGastos[Mês Final],"&gt;="&amp;BZ$1&amp;"",TabelaGastos[Semana],"="&amp;CA$40&amp;"")</f>
        <v>0</v>
      </c>
      <c r="CB69" s="79"/>
      <c r="CC69" s="56">
        <f t="shared" si="67"/>
        <v>0</v>
      </c>
      <c r="CD69" s="109">
        <f>SUMIFS(TabelaGastos[Valor],TabelaGastos[Subcategoria],"*"&amp;$B69&amp;"*",TabelaGastos[Mês de Compra],"&lt;="&amp;CC$1&amp;"",TabelaGastos[Mês Final],"&gt;="&amp;CC$1&amp;"")</f>
        <v>0</v>
      </c>
      <c r="CE69" s="109">
        <f>SUMIFS(TabelaGastos[Mês de Compra],TabelaGastos[Entrada],"*"&amp;$B69&amp;"*",TabelaGastos[Mês Final],"&lt;="&amp;CD$1&amp;"",TabelaGastos[Semana],"&gt;="&amp;CD$1&amp;"")</f>
        <v>0</v>
      </c>
      <c r="CF69" s="109">
        <f>SUMIFS(TabelaGastos[Mês Final],TabelaGastos[Método de Pagamento],"*"&amp;$B69&amp;"*",TabelaGastos[Semana],"&lt;="&amp;CE$1&amp;"",TabelaGastos[Categoria],"&gt;="&amp;CE$1&amp;"")</f>
        <v>0</v>
      </c>
      <c r="CG69" s="109">
        <f>SUMIFS(TabelaGastos[Semana],TabelaGastos[Valor],"*"&amp;$B69&amp;"*",TabelaGastos[Categoria],"&lt;="&amp;CF$1&amp;"",TabelaGastos[Subcategoria],"&gt;="&amp;CF$1&amp;"")</f>
        <v>0</v>
      </c>
      <c r="CH69" s="109">
        <f>SUMIFS(TabelaGastos[Categoria],TabelaGastos[Mês de Compra],"*"&amp;$B69&amp;"*",TabelaGastos[Subcategoria],"&lt;="&amp;CG$1&amp;"",TabelaGastos[Entrada],"&gt;="&amp;CG$1&amp;"")</f>
        <v>0</v>
      </c>
      <c r="CI69" s="111">
        <f t="shared" si="54"/>
        <v>0</v>
      </c>
      <c r="CJ69" s="111">
        <f t="shared" si="55"/>
        <v>0</v>
      </c>
    </row>
    <row r="70" spans="2:104" outlineLevel="1" x14ac:dyDescent="0.3">
      <c r="B70" s="111" t="s">
        <v>47</v>
      </c>
      <c r="C70" s="79"/>
      <c r="D70" s="56">
        <f t="shared" si="56"/>
        <v>0</v>
      </c>
      <c r="E70" s="109">
        <f>SUMIFS(TabelaGastos[Valor],TabelaGastos[Subcategoria],"*"&amp;$B70&amp;"*",TabelaGastos[Mês de Compra],"&lt;="&amp;D$1&amp;"",TabelaGastos[Mês Final],"&gt;="&amp;D$1&amp;"",TabelaGastos[Semana],"="&amp;E$40&amp;"")</f>
        <v>0</v>
      </c>
      <c r="F70" s="109">
        <f>SUMIFS(TabelaGastos[Valor],TabelaGastos[Subcategoria],"*"&amp;$B70&amp;"*",TabelaGastos[Mês de Compra],"&lt;="&amp;E$1&amp;"",TabelaGastos[Mês Final],"&gt;="&amp;E$1&amp;"",TabelaGastos[Semana],"="&amp;F$40&amp;"")</f>
        <v>0</v>
      </c>
      <c r="G70" s="109">
        <f>SUMIFS(TabelaGastos[Valor],TabelaGastos[Subcategoria],"*"&amp;$B70&amp;"*",TabelaGastos[Mês de Compra],"&lt;="&amp;F$1&amp;"",TabelaGastos[Mês Final],"&gt;="&amp;F$1&amp;"",TabelaGastos[Semana],"="&amp;G$40&amp;"")</f>
        <v>0</v>
      </c>
      <c r="H70" s="109">
        <f>SUMIFS(TabelaGastos[Valor],TabelaGastos[Subcategoria],"*"&amp;$B70&amp;"*",TabelaGastos[Mês de Compra],"&lt;="&amp;G$1&amp;"",TabelaGastos[Mês Final],"&gt;="&amp;G$1&amp;"",TabelaGastos[Semana],"="&amp;H$40&amp;"")</f>
        <v>0</v>
      </c>
      <c r="I70" s="109">
        <f>SUMIFS(TabelaGastos[Valor],TabelaGastos[Subcategoria],"*"&amp;$B70&amp;"*",TabelaGastos[Mês de Compra],"&lt;="&amp;H$1&amp;"",TabelaGastos[Mês Final],"&gt;="&amp;H$1&amp;"",TabelaGastos[Semana],"="&amp;I$40&amp;"")</f>
        <v>0</v>
      </c>
      <c r="J70" s="79"/>
      <c r="K70" s="56">
        <f t="shared" si="57"/>
        <v>0</v>
      </c>
      <c r="L70" s="109">
        <f>SUMIFS(TabelaGastos[Valor],TabelaGastos[Subcategoria],"*"&amp;$B70&amp;"*",TabelaGastos[Mês de Compra],"&lt;="&amp;K$1&amp;"",TabelaGastos[Mês Final],"&gt;="&amp;K$1&amp;"",TabelaGastos[Semana],"="&amp;L$40&amp;"")</f>
        <v>0</v>
      </c>
      <c r="M70" s="109">
        <f>SUMIFS(TabelaGastos[Valor],TabelaGastos[Subcategoria],"*"&amp;$B70&amp;"*",TabelaGastos[Mês de Compra],"&lt;="&amp;L$1&amp;"",TabelaGastos[Mês Final],"&gt;="&amp;L$1&amp;"",TabelaGastos[Semana],"="&amp;M$40&amp;"")</f>
        <v>0</v>
      </c>
      <c r="N70" s="109">
        <f>SUMIFS(TabelaGastos[Valor],TabelaGastos[Subcategoria],"*"&amp;$B70&amp;"*",TabelaGastos[Mês de Compra],"&lt;="&amp;M$1&amp;"",TabelaGastos[Mês Final],"&gt;="&amp;M$1&amp;"",TabelaGastos[Semana],"="&amp;N$40&amp;"")</f>
        <v>0</v>
      </c>
      <c r="O70" s="109">
        <f>SUMIFS(TabelaGastos[Valor],TabelaGastos[Subcategoria],"*"&amp;$B70&amp;"*",TabelaGastos[Mês de Compra],"&lt;="&amp;N$1&amp;"",TabelaGastos[Mês Final],"&gt;="&amp;N$1&amp;"",TabelaGastos[Semana],"="&amp;O$40&amp;"")</f>
        <v>0</v>
      </c>
      <c r="P70" s="109">
        <f>SUMIFS(TabelaGastos[Valor],TabelaGastos[Subcategoria],"*"&amp;$B70&amp;"*",TabelaGastos[Mês de Compra],"&lt;="&amp;O$1&amp;"",TabelaGastos[Mês Final],"&gt;="&amp;O$1&amp;"",TabelaGastos[Semana],"="&amp;P$40&amp;"")</f>
        <v>0</v>
      </c>
      <c r="Q70" s="79"/>
      <c r="R70" s="56">
        <f t="shared" si="58"/>
        <v>0</v>
      </c>
      <c r="S70" s="109">
        <f>SUMIFS(TabelaGastos[Valor],TabelaGastos[Subcategoria],"*"&amp;$B70&amp;"*",TabelaGastos[Mês de Compra],"&lt;="&amp;R$1&amp;"",TabelaGastos[Mês Final],"&gt;="&amp;R$1&amp;"",TabelaGastos[Semana],"="&amp;S$40&amp;"")</f>
        <v>0</v>
      </c>
      <c r="T70" s="109">
        <f>SUMIFS(TabelaGastos[Valor],TabelaGastos[Subcategoria],"*"&amp;$B70&amp;"*",TabelaGastos[Mês de Compra],"&lt;="&amp;S$1&amp;"",TabelaGastos[Mês Final],"&gt;="&amp;S$1&amp;"",TabelaGastos[Semana],"="&amp;T$40&amp;"")</f>
        <v>0</v>
      </c>
      <c r="U70" s="109">
        <f>SUMIFS(TabelaGastos[Valor],TabelaGastos[Subcategoria],"*"&amp;$B70&amp;"*",TabelaGastos[Mês de Compra],"&lt;="&amp;T$1&amp;"",TabelaGastos[Mês Final],"&gt;="&amp;T$1&amp;"",TabelaGastos[Semana],"="&amp;U$40&amp;"")</f>
        <v>0</v>
      </c>
      <c r="V70" s="109">
        <f>SUMIFS(TabelaGastos[Valor],TabelaGastos[Subcategoria],"*"&amp;$B70&amp;"*",TabelaGastos[Mês de Compra],"&lt;="&amp;U$1&amp;"",TabelaGastos[Mês Final],"&gt;="&amp;U$1&amp;"",TabelaGastos[Semana],"="&amp;V$40&amp;"")</f>
        <v>0</v>
      </c>
      <c r="W70" s="109">
        <f>SUMIFS(TabelaGastos[Valor],TabelaGastos[Subcategoria],"*"&amp;$B70&amp;"*",TabelaGastos[Mês de Compra],"&lt;="&amp;V$1&amp;"",TabelaGastos[Mês Final],"&gt;="&amp;V$1&amp;"",TabelaGastos[Semana],"="&amp;W$40&amp;"")</f>
        <v>0</v>
      </c>
      <c r="X70" s="79"/>
      <c r="Y70" s="56">
        <f t="shared" si="59"/>
        <v>0</v>
      </c>
      <c r="Z70" s="109">
        <f>SUMIFS(TabelaGastos[Valor],TabelaGastos[Subcategoria],"*"&amp;$B70&amp;"*",TabelaGastos[Mês de Compra],"&lt;="&amp;Y$1&amp;"",TabelaGastos[Mês Final],"&gt;="&amp;Y$1&amp;"",TabelaGastos[Semana],"="&amp;Z$40&amp;"")</f>
        <v>0</v>
      </c>
      <c r="AA70" s="109">
        <f>SUMIFS(TabelaGastos[Valor],TabelaGastos[Subcategoria],"*"&amp;$B70&amp;"*",TabelaGastos[Mês de Compra],"&lt;="&amp;Z$1&amp;"",TabelaGastos[Mês Final],"&gt;="&amp;Z$1&amp;"",TabelaGastos[Semana],"="&amp;AA$40&amp;"")</f>
        <v>0</v>
      </c>
      <c r="AB70" s="109">
        <f>SUMIFS(TabelaGastos[Valor],TabelaGastos[Subcategoria],"*"&amp;$B70&amp;"*",TabelaGastos[Mês de Compra],"&lt;="&amp;AA$1&amp;"",TabelaGastos[Mês Final],"&gt;="&amp;AA$1&amp;"",TabelaGastos[Semana],"="&amp;AB$40&amp;"")</f>
        <v>0</v>
      </c>
      <c r="AC70" s="109">
        <f>SUMIFS(TabelaGastos[Valor],TabelaGastos[Subcategoria],"*"&amp;$B70&amp;"*",TabelaGastos[Mês de Compra],"&lt;="&amp;AB$1&amp;"",TabelaGastos[Mês Final],"&gt;="&amp;AB$1&amp;"",TabelaGastos[Semana],"="&amp;AC$40&amp;"")</f>
        <v>0</v>
      </c>
      <c r="AD70" s="109">
        <f>SUMIFS(TabelaGastos[Valor],TabelaGastos[Subcategoria],"*"&amp;$B70&amp;"*",TabelaGastos[Mês de Compra],"&lt;="&amp;AC$1&amp;"",TabelaGastos[Mês Final],"&gt;="&amp;AC$1&amp;"",TabelaGastos[Semana],"="&amp;AD$40&amp;"")</f>
        <v>0</v>
      </c>
      <c r="AE70" s="79"/>
      <c r="AF70" s="56">
        <f t="shared" si="60"/>
        <v>0</v>
      </c>
      <c r="AG70" s="109">
        <f>SUMIFS(TabelaGastos[Valor],TabelaGastos[Subcategoria],"*"&amp;$B70&amp;"*",TabelaGastos[Mês de Compra],"&lt;="&amp;AF$1&amp;"",TabelaGastos[Mês Final],"&gt;="&amp;AF$1&amp;"",TabelaGastos[Semana],"="&amp;AG$40&amp;"")</f>
        <v>0</v>
      </c>
      <c r="AH70" s="109">
        <f>SUMIFS(TabelaGastos[Valor],TabelaGastos[Subcategoria],"*"&amp;$B70&amp;"*",TabelaGastos[Mês de Compra],"&lt;="&amp;AG$1&amp;"",TabelaGastos[Mês Final],"&gt;="&amp;AG$1&amp;"",TabelaGastos[Semana],"="&amp;AH$40&amp;"")</f>
        <v>0</v>
      </c>
      <c r="AI70" s="109">
        <f>SUMIFS(TabelaGastos[Valor],TabelaGastos[Subcategoria],"*"&amp;$B70&amp;"*",TabelaGastos[Mês de Compra],"&lt;="&amp;AH$1&amp;"",TabelaGastos[Mês Final],"&gt;="&amp;AH$1&amp;"",TabelaGastos[Semana],"="&amp;AI$40&amp;"")</f>
        <v>0</v>
      </c>
      <c r="AJ70" s="109">
        <f>SUMIFS(TabelaGastos[Valor],TabelaGastos[Subcategoria],"*"&amp;$B70&amp;"*",TabelaGastos[Mês de Compra],"&lt;="&amp;AI$1&amp;"",TabelaGastos[Mês Final],"&gt;="&amp;AI$1&amp;"",TabelaGastos[Semana],"="&amp;AJ$40&amp;"")</f>
        <v>0</v>
      </c>
      <c r="AK70" s="109">
        <f>SUMIFS(TabelaGastos[Valor],TabelaGastos[Subcategoria],"*"&amp;$B70&amp;"*",TabelaGastos[Mês de Compra],"&lt;="&amp;AJ$1&amp;"",TabelaGastos[Mês Final],"&gt;="&amp;AJ$1&amp;"",TabelaGastos[Semana],"="&amp;AK$40&amp;"")</f>
        <v>0</v>
      </c>
      <c r="AL70" s="79"/>
      <c r="AM70" s="56">
        <f t="shared" si="61"/>
        <v>0</v>
      </c>
      <c r="AN70" s="109">
        <f>SUMIFS(TabelaGastos[Valor],TabelaGastos[Subcategoria],"*"&amp;$B70&amp;"*",TabelaGastos[Mês de Compra],"&lt;="&amp;AM$1&amp;"",TabelaGastos[Mês Final],"&gt;="&amp;AM$1&amp;"",TabelaGastos[Semana],"="&amp;AN$40&amp;"")</f>
        <v>0</v>
      </c>
      <c r="AO70" s="109">
        <f>SUMIFS(TabelaGastos[Valor],TabelaGastos[Subcategoria],"*"&amp;$B70&amp;"*",TabelaGastos[Mês de Compra],"&lt;="&amp;AN$1&amp;"",TabelaGastos[Mês Final],"&gt;="&amp;AN$1&amp;"",TabelaGastos[Semana],"="&amp;AO$40&amp;"")</f>
        <v>0</v>
      </c>
      <c r="AP70" s="109">
        <f>SUMIFS(TabelaGastos[Valor],TabelaGastos[Subcategoria],"*"&amp;$B70&amp;"*",TabelaGastos[Mês de Compra],"&lt;="&amp;AO$1&amp;"",TabelaGastos[Mês Final],"&gt;="&amp;AO$1&amp;"",TabelaGastos[Semana],"="&amp;AP$40&amp;"")</f>
        <v>0</v>
      </c>
      <c r="AQ70" s="109">
        <f>SUMIFS(TabelaGastos[Valor],TabelaGastos[Subcategoria],"*"&amp;$B70&amp;"*",TabelaGastos[Mês de Compra],"&lt;="&amp;AP$1&amp;"",TabelaGastos[Mês Final],"&gt;="&amp;AP$1&amp;"",TabelaGastos[Semana],"="&amp;AQ$40&amp;"")</f>
        <v>0</v>
      </c>
      <c r="AR70" s="109">
        <f>SUMIFS(TabelaGastos[Valor],TabelaGastos[Subcategoria],"*"&amp;$B70&amp;"*",TabelaGastos[Mês de Compra],"&lt;="&amp;AQ$1&amp;"",TabelaGastos[Mês Final],"&gt;="&amp;AQ$1&amp;"",TabelaGastos[Semana],"="&amp;AR$40&amp;"")</f>
        <v>0</v>
      </c>
      <c r="AS70" s="79"/>
      <c r="AT70" s="56">
        <f t="shared" si="62"/>
        <v>0</v>
      </c>
      <c r="AU70" s="109">
        <f>SUMIFS(TabelaGastos[Valor],TabelaGastos[Subcategoria],"*"&amp;$B70&amp;"*",TabelaGastos[Mês de Compra],"&lt;="&amp;AT$1&amp;"",TabelaGastos[Mês Final],"&gt;="&amp;AT$1&amp;"",TabelaGastos[Semana],"="&amp;AU$40&amp;"")</f>
        <v>0</v>
      </c>
      <c r="AV70" s="109">
        <f>SUMIFS(TabelaGastos[Valor],TabelaGastos[Subcategoria],"*"&amp;$B70&amp;"*",TabelaGastos[Mês de Compra],"&lt;="&amp;AU$1&amp;"",TabelaGastos[Mês Final],"&gt;="&amp;AU$1&amp;"",TabelaGastos[Semana],"="&amp;AV$40&amp;"")</f>
        <v>0</v>
      </c>
      <c r="AW70" s="109">
        <f>SUMIFS(TabelaGastos[Valor],TabelaGastos[Subcategoria],"*"&amp;$B70&amp;"*",TabelaGastos[Mês de Compra],"&lt;="&amp;AV$1&amp;"",TabelaGastos[Mês Final],"&gt;="&amp;AV$1&amp;"",TabelaGastos[Semana],"="&amp;AW$40&amp;"")</f>
        <v>0</v>
      </c>
      <c r="AX70" s="109">
        <f>SUMIFS(TabelaGastos[Valor],TabelaGastos[Subcategoria],"*"&amp;$B70&amp;"*",TabelaGastos[Mês de Compra],"&lt;="&amp;AW$1&amp;"",TabelaGastos[Mês Final],"&gt;="&amp;AW$1&amp;"",TabelaGastos[Semana],"="&amp;AX$40&amp;"")</f>
        <v>0</v>
      </c>
      <c r="AY70" s="109">
        <f>SUMIFS(TabelaGastos[Valor],TabelaGastos[Subcategoria],"*"&amp;$B70&amp;"*",TabelaGastos[Mês de Compra],"&lt;="&amp;AX$1&amp;"",TabelaGastos[Mês Final],"&gt;="&amp;AX$1&amp;"",TabelaGastos[Semana],"="&amp;AY$40&amp;"")</f>
        <v>0</v>
      </c>
      <c r="AZ70" s="79"/>
      <c r="BA70" s="56">
        <f t="shared" si="63"/>
        <v>0</v>
      </c>
      <c r="BB70" s="109">
        <f>SUMIFS(TabelaGastos[Valor],TabelaGastos[Subcategoria],"*"&amp;$B70&amp;"*",TabelaGastos[Mês de Compra],"&lt;="&amp;BA$1&amp;"",TabelaGastos[Mês Final],"&gt;="&amp;BA$1&amp;"")</f>
        <v>0</v>
      </c>
      <c r="BC70" s="109">
        <f>SUMIFS(TabelaGastos[Mês de Compra],TabelaGastos[Entrada],"*"&amp;$B70&amp;"*",TabelaGastos[Mês Final],"&lt;="&amp;BB$1&amp;"",TabelaGastos[Semana],"&gt;="&amp;BB$1&amp;"")</f>
        <v>0</v>
      </c>
      <c r="BD70" s="109">
        <f>SUMIFS(TabelaGastos[Mês Final],TabelaGastos[Método de Pagamento],"*"&amp;$B70&amp;"*",TabelaGastos[Semana],"&lt;="&amp;BC$1&amp;"",TabelaGastos[Categoria],"&gt;="&amp;BC$1&amp;"")</f>
        <v>0</v>
      </c>
      <c r="BE70" s="109">
        <f>SUMIFS(TabelaGastos[Semana],TabelaGastos[Valor],"*"&amp;$B70&amp;"*",TabelaGastos[Categoria],"&lt;="&amp;BD$1&amp;"",TabelaGastos[Subcategoria],"&gt;="&amp;BD$1&amp;"")</f>
        <v>0</v>
      </c>
      <c r="BF70" s="109">
        <f>SUMIFS(TabelaGastos[Categoria],TabelaGastos[Mês de Compra],"*"&amp;$B70&amp;"*",TabelaGastos[Subcategoria],"&lt;="&amp;BE$1&amp;"",TabelaGastos[Entrada],"&gt;="&amp;BE$1&amp;"")</f>
        <v>0</v>
      </c>
      <c r="BG70" s="79"/>
      <c r="BH70" s="56">
        <f t="shared" si="64"/>
        <v>0</v>
      </c>
      <c r="BI70" s="109">
        <f>SUMIFS(TabelaGastos[Valor],TabelaGastos[Subcategoria],"*"&amp;$B70&amp;"*",TabelaGastos[Mês de Compra],"&lt;="&amp;BH$1&amp;"",TabelaGastos[Mês Final],"&gt;="&amp;BH$1&amp;"",TabelaGastos[Semana],"="&amp;BI$40&amp;"")</f>
        <v>0</v>
      </c>
      <c r="BJ70" s="109">
        <f>SUMIFS(TabelaGastos[Valor],TabelaGastos[Subcategoria],"*"&amp;$B70&amp;"*",TabelaGastos[Mês de Compra],"&lt;="&amp;BI$1&amp;"",TabelaGastos[Mês Final],"&gt;="&amp;BI$1&amp;"",TabelaGastos[Semana],"="&amp;BJ$40&amp;"")</f>
        <v>0</v>
      </c>
      <c r="BK70" s="109">
        <f>SUMIFS(TabelaGastos[Valor],TabelaGastos[Subcategoria],"*"&amp;$B70&amp;"*",TabelaGastos[Mês de Compra],"&lt;="&amp;BJ$1&amp;"",TabelaGastos[Mês Final],"&gt;="&amp;BJ$1&amp;"",TabelaGastos[Semana],"="&amp;BK$40&amp;"")</f>
        <v>0</v>
      </c>
      <c r="BL70" s="109">
        <f>SUMIFS(TabelaGastos[Valor],TabelaGastos[Subcategoria],"*"&amp;$B70&amp;"*",TabelaGastos[Mês de Compra],"&lt;="&amp;BK$1&amp;"",TabelaGastos[Mês Final],"&gt;="&amp;BK$1&amp;"",TabelaGastos[Semana],"="&amp;BL$40&amp;"")</f>
        <v>0</v>
      </c>
      <c r="BM70" s="109">
        <f>SUMIFS(TabelaGastos[Valor],TabelaGastos[Subcategoria],"*"&amp;$B70&amp;"*",TabelaGastos[Mês de Compra],"&lt;="&amp;BL$1&amp;"",TabelaGastos[Mês Final],"&gt;="&amp;BL$1&amp;"",TabelaGastos[Semana],"="&amp;BM$40&amp;"")</f>
        <v>0</v>
      </c>
      <c r="BN70" s="79"/>
      <c r="BO70" s="56">
        <f t="shared" si="65"/>
        <v>0</v>
      </c>
      <c r="BP70" s="109">
        <f>SUMIFS(TabelaGastos[Valor],TabelaGastos[Subcategoria],"*"&amp;$B70&amp;"*",TabelaGastos[Mês de Compra],"&lt;="&amp;BO$1&amp;"",TabelaGastos[Mês Final],"&gt;="&amp;BO$1&amp;"",TabelaGastos[Semana],"="&amp;BP$40&amp;"")</f>
        <v>0</v>
      </c>
      <c r="BQ70" s="109">
        <f>SUMIFS(TabelaGastos[Valor],TabelaGastos[Subcategoria],"*"&amp;$B70&amp;"*",TabelaGastos[Mês de Compra],"&lt;="&amp;BP$1&amp;"",TabelaGastos[Mês Final],"&gt;="&amp;BP$1&amp;"",TabelaGastos[Semana],"="&amp;BQ$40&amp;"")</f>
        <v>0</v>
      </c>
      <c r="BR70" s="109">
        <f>SUMIFS(TabelaGastos[Valor],TabelaGastos[Subcategoria],"*"&amp;$B70&amp;"*",TabelaGastos[Mês de Compra],"&lt;="&amp;BQ$1&amp;"",TabelaGastos[Mês Final],"&gt;="&amp;BQ$1&amp;"",TabelaGastos[Semana],"="&amp;BR$40&amp;"")</f>
        <v>0</v>
      </c>
      <c r="BS70" s="109">
        <f>SUMIFS(TabelaGastos[Valor],TabelaGastos[Subcategoria],"*"&amp;$B70&amp;"*",TabelaGastos[Mês de Compra],"&lt;="&amp;BR$1&amp;"",TabelaGastos[Mês Final],"&gt;="&amp;BR$1&amp;"",TabelaGastos[Semana],"="&amp;BS$40&amp;"")</f>
        <v>0</v>
      </c>
      <c r="BT70" s="109">
        <f>SUMIFS(TabelaGastos[Valor],TabelaGastos[Subcategoria],"*"&amp;$B70&amp;"*",TabelaGastos[Mês de Compra],"&lt;="&amp;BS$1&amp;"",TabelaGastos[Mês Final],"&gt;="&amp;BS$1&amp;"",TabelaGastos[Semana],"="&amp;BT$40&amp;"")</f>
        <v>0</v>
      </c>
      <c r="BU70" s="79"/>
      <c r="BV70" s="56">
        <f t="shared" si="66"/>
        <v>0</v>
      </c>
      <c r="BW70" s="109">
        <f>SUMIFS(TabelaGastos[Valor],TabelaGastos[Subcategoria],"*"&amp;$B70&amp;"*",TabelaGastos[Mês de Compra],"&lt;="&amp;BV$1&amp;"",TabelaGastos[Mês Final],"&gt;="&amp;BV$1&amp;"",TabelaGastos[Semana],"="&amp;BW$40&amp;"")</f>
        <v>0</v>
      </c>
      <c r="BX70" s="109">
        <f>SUMIFS(TabelaGastos[Valor],TabelaGastos[Subcategoria],"*"&amp;$B70&amp;"*",TabelaGastos[Mês de Compra],"&lt;="&amp;BW$1&amp;"",TabelaGastos[Mês Final],"&gt;="&amp;BW$1&amp;"",TabelaGastos[Semana],"="&amp;BX$40&amp;"")</f>
        <v>0</v>
      </c>
      <c r="BY70" s="109">
        <f>SUMIFS(TabelaGastos[Valor],TabelaGastos[Subcategoria],"*"&amp;$B70&amp;"*",TabelaGastos[Mês de Compra],"&lt;="&amp;BX$1&amp;"",TabelaGastos[Mês Final],"&gt;="&amp;BX$1&amp;"",TabelaGastos[Semana],"="&amp;BY$40&amp;"")</f>
        <v>0</v>
      </c>
      <c r="BZ70" s="109">
        <f>SUMIFS(TabelaGastos[Valor],TabelaGastos[Subcategoria],"*"&amp;$B70&amp;"*",TabelaGastos[Mês de Compra],"&lt;="&amp;BY$1&amp;"",TabelaGastos[Mês Final],"&gt;="&amp;BY$1&amp;"",TabelaGastos[Semana],"="&amp;BZ$40&amp;"")</f>
        <v>0</v>
      </c>
      <c r="CA70" s="109">
        <f>SUMIFS(TabelaGastos[Valor],TabelaGastos[Subcategoria],"*"&amp;$B70&amp;"*",TabelaGastos[Mês de Compra],"&lt;="&amp;BZ$1&amp;"",TabelaGastos[Mês Final],"&gt;="&amp;BZ$1&amp;"",TabelaGastos[Semana],"="&amp;CA$40&amp;"")</f>
        <v>0</v>
      </c>
      <c r="CB70" s="79"/>
      <c r="CC70" s="56">
        <f t="shared" si="67"/>
        <v>0</v>
      </c>
      <c r="CD70" s="109">
        <f>SUMIFS(TabelaGastos[Valor],TabelaGastos[Subcategoria],"*"&amp;$B70&amp;"*",TabelaGastos[Mês de Compra],"&lt;="&amp;CC$1&amp;"",TabelaGastos[Mês Final],"&gt;="&amp;CC$1&amp;"")</f>
        <v>0</v>
      </c>
      <c r="CE70" s="109">
        <f>SUMIFS(TabelaGastos[Mês de Compra],TabelaGastos[Entrada],"*"&amp;$B70&amp;"*",TabelaGastos[Mês Final],"&lt;="&amp;CD$1&amp;"",TabelaGastos[Semana],"&gt;="&amp;CD$1&amp;"")</f>
        <v>0</v>
      </c>
      <c r="CF70" s="109">
        <f>SUMIFS(TabelaGastos[Mês Final],TabelaGastos[Método de Pagamento],"*"&amp;$B70&amp;"*",TabelaGastos[Semana],"&lt;="&amp;CE$1&amp;"",TabelaGastos[Categoria],"&gt;="&amp;CE$1&amp;"")</f>
        <v>0</v>
      </c>
      <c r="CG70" s="109">
        <f>SUMIFS(TabelaGastos[Semana],TabelaGastos[Valor],"*"&amp;$B70&amp;"*",TabelaGastos[Categoria],"&lt;="&amp;CF$1&amp;"",TabelaGastos[Subcategoria],"&gt;="&amp;CF$1&amp;"")</f>
        <v>0</v>
      </c>
      <c r="CH70" s="109">
        <f>SUMIFS(TabelaGastos[Categoria],TabelaGastos[Mês de Compra],"*"&amp;$B70&amp;"*",TabelaGastos[Subcategoria],"&lt;="&amp;CG$1&amp;"",TabelaGastos[Entrada],"&gt;="&amp;CG$1&amp;"")</f>
        <v>0</v>
      </c>
      <c r="CI70" s="111">
        <f t="shared" si="54"/>
        <v>0</v>
      </c>
      <c r="CJ70" s="111">
        <f t="shared" si="55"/>
        <v>0</v>
      </c>
    </row>
    <row r="71" spans="2:104" ht="15" outlineLevel="1" thickBot="1" x14ac:dyDescent="0.35">
      <c r="B71" s="111" t="s">
        <v>48</v>
      </c>
      <c r="C71" s="79"/>
      <c r="D71" s="56">
        <f t="shared" si="56"/>
        <v>0</v>
      </c>
      <c r="E71" s="109">
        <f>SUMIFS(TabelaGastos[Valor],TabelaGastos[Subcategoria],"*"&amp;$B71&amp;"*",TabelaGastos[Mês de Compra],"&lt;="&amp;D$1&amp;"",TabelaGastos[Mês Final],"&gt;="&amp;D$1&amp;"",TabelaGastos[Semana],"="&amp;E$40&amp;"")</f>
        <v>0</v>
      </c>
      <c r="F71" s="109">
        <f>SUMIFS(TabelaGastos[Valor],TabelaGastos[Subcategoria],"*"&amp;$B71&amp;"*",TabelaGastos[Mês de Compra],"&lt;="&amp;E$1&amp;"",TabelaGastos[Mês Final],"&gt;="&amp;E$1&amp;"",TabelaGastos[Semana],"="&amp;F$40&amp;"")</f>
        <v>0</v>
      </c>
      <c r="G71" s="109">
        <f>SUMIFS(TabelaGastos[Valor],TabelaGastos[Subcategoria],"*"&amp;$B71&amp;"*",TabelaGastos[Mês de Compra],"&lt;="&amp;F$1&amp;"",TabelaGastos[Mês Final],"&gt;="&amp;F$1&amp;"",TabelaGastos[Semana],"="&amp;G$40&amp;"")</f>
        <v>0</v>
      </c>
      <c r="H71" s="109">
        <f>SUMIFS(TabelaGastos[Valor],TabelaGastos[Subcategoria],"*"&amp;$B71&amp;"*",TabelaGastos[Mês de Compra],"&lt;="&amp;G$1&amp;"",TabelaGastos[Mês Final],"&gt;="&amp;G$1&amp;"",TabelaGastos[Semana],"="&amp;H$40&amp;"")</f>
        <v>0</v>
      </c>
      <c r="I71" s="109">
        <f>SUMIFS(TabelaGastos[Valor],TabelaGastos[Subcategoria],"*"&amp;$B71&amp;"*",TabelaGastos[Mês de Compra],"&lt;="&amp;H$1&amp;"",TabelaGastos[Mês Final],"&gt;="&amp;H$1&amp;"",TabelaGastos[Semana],"="&amp;I$40&amp;"")</f>
        <v>0</v>
      </c>
      <c r="J71" s="79"/>
      <c r="K71" s="56">
        <f t="shared" si="57"/>
        <v>0</v>
      </c>
      <c r="L71" s="109">
        <f>SUMIFS(TabelaGastos[Valor],TabelaGastos[Subcategoria],"*"&amp;$B71&amp;"*",TabelaGastos[Mês de Compra],"&lt;="&amp;K$1&amp;"",TabelaGastos[Mês Final],"&gt;="&amp;K$1&amp;"",TabelaGastos[Semana],"="&amp;L$40&amp;"")</f>
        <v>0</v>
      </c>
      <c r="M71" s="109">
        <f>SUMIFS(TabelaGastos[Valor],TabelaGastos[Subcategoria],"*"&amp;$B71&amp;"*",TabelaGastos[Mês de Compra],"&lt;="&amp;L$1&amp;"",TabelaGastos[Mês Final],"&gt;="&amp;L$1&amp;"",TabelaGastos[Semana],"="&amp;M$40&amp;"")</f>
        <v>0</v>
      </c>
      <c r="N71" s="109">
        <f>SUMIFS(TabelaGastos[Valor],TabelaGastos[Subcategoria],"*"&amp;$B71&amp;"*",TabelaGastos[Mês de Compra],"&lt;="&amp;M$1&amp;"",TabelaGastos[Mês Final],"&gt;="&amp;M$1&amp;"",TabelaGastos[Semana],"="&amp;N$40&amp;"")</f>
        <v>0</v>
      </c>
      <c r="O71" s="109">
        <f>SUMIFS(TabelaGastos[Valor],TabelaGastos[Subcategoria],"*"&amp;$B71&amp;"*",TabelaGastos[Mês de Compra],"&lt;="&amp;N$1&amp;"",TabelaGastos[Mês Final],"&gt;="&amp;N$1&amp;"",TabelaGastos[Semana],"="&amp;O$40&amp;"")</f>
        <v>0</v>
      </c>
      <c r="P71" s="109">
        <f>SUMIFS(TabelaGastos[Valor],TabelaGastos[Subcategoria],"*"&amp;$B71&amp;"*",TabelaGastos[Mês de Compra],"&lt;="&amp;O$1&amp;"",TabelaGastos[Mês Final],"&gt;="&amp;O$1&amp;"",TabelaGastos[Semana],"="&amp;P$40&amp;"")</f>
        <v>0</v>
      </c>
      <c r="Q71" s="79"/>
      <c r="R71" s="56">
        <f t="shared" si="58"/>
        <v>0</v>
      </c>
      <c r="S71" s="109">
        <f>SUMIFS(TabelaGastos[Valor],TabelaGastos[Subcategoria],"*"&amp;$B71&amp;"*",TabelaGastos[Mês de Compra],"&lt;="&amp;R$1&amp;"",TabelaGastos[Mês Final],"&gt;="&amp;R$1&amp;"",TabelaGastos[Semana],"="&amp;S$40&amp;"")</f>
        <v>0</v>
      </c>
      <c r="T71" s="109">
        <f>SUMIFS(TabelaGastos[Valor],TabelaGastos[Subcategoria],"*"&amp;$B71&amp;"*",TabelaGastos[Mês de Compra],"&lt;="&amp;S$1&amp;"",TabelaGastos[Mês Final],"&gt;="&amp;S$1&amp;"",TabelaGastos[Semana],"="&amp;T$40&amp;"")</f>
        <v>0</v>
      </c>
      <c r="U71" s="109">
        <f>SUMIFS(TabelaGastos[Valor],TabelaGastos[Subcategoria],"*"&amp;$B71&amp;"*",TabelaGastos[Mês de Compra],"&lt;="&amp;T$1&amp;"",TabelaGastos[Mês Final],"&gt;="&amp;T$1&amp;"",TabelaGastos[Semana],"="&amp;U$40&amp;"")</f>
        <v>0</v>
      </c>
      <c r="V71" s="109">
        <f>SUMIFS(TabelaGastos[Valor],TabelaGastos[Subcategoria],"*"&amp;$B71&amp;"*",TabelaGastos[Mês de Compra],"&lt;="&amp;U$1&amp;"",TabelaGastos[Mês Final],"&gt;="&amp;U$1&amp;"",TabelaGastos[Semana],"="&amp;V$40&amp;"")</f>
        <v>0</v>
      </c>
      <c r="W71" s="109">
        <f>SUMIFS(TabelaGastos[Valor],TabelaGastos[Subcategoria],"*"&amp;$B71&amp;"*",TabelaGastos[Mês de Compra],"&lt;="&amp;V$1&amp;"",TabelaGastos[Mês Final],"&gt;="&amp;V$1&amp;"",TabelaGastos[Semana],"="&amp;W$40&amp;"")</f>
        <v>0</v>
      </c>
      <c r="X71" s="79"/>
      <c r="Y71" s="56">
        <f t="shared" si="59"/>
        <v>0</v>
      </c>
      <c r="Z71" s="109">
        <f>SUMIFS(TabelaGastos[Valor],TabelaGastos[Subcategoria],"*"&amp;$B71&amp;"*",TabelaGastos[Mês de Compra],"&lt;="&amp;Y$1&amp;"",TabelaGastos[Mês Final],"&gt;="&amp;Y$1&amp;"",TabelaGastos[Semana],"="&amp;Z$40&amp;"")</f>
        <v>0</v>
      </c>
      <c r="AA71" s="109">
        <f>SUMIFS(TabelaGastos[Valor],TabelaGastos[Subcategoria],"*"&amp;$B71&amp;"*",TabelaGastos[Mês de Compra],"&lt;="&amp;Z$1&amp;"",TabelaGastos[Mês Final],"&gt;="&amp;Z$1&amp;"",TabelaGastos[Semana],"="&amp;AA$40&amp;"")</f>
        <v>0</v>
      </c>
      <c r="AB71" s="109">
        <f>SUMIFS(TabelaGastos[Valor],TabelaGastos[Subcategoria],"*"&amp;$B71&amp;"*",TabelaGastos[Mês de Compra],"&lt;="&amp;AA$1&amp;"",TabelaGastos[Mês Final],"&gt;="&amp;AA$1&amp;"",TabelaGastos[Semana],"="&amp;AB$40&amp;"")</f>
        <v>0</v>
      </c>
      <c r="AC71" s="109">
        <f>SUMIFS(TabelaGastos[Valor],TabelaGastos[Subcategoria],"*"&amp;$B71&amp;"*",TabelaGastos[Mês de Compra],"&lt;="&amp;AB$1&amp;"",TabelaGastos[Mês Final],"&gt;="&amp;AB$1&amp;"",TabelaGastos[Semana],"="&amp;AC$40&amp;"")</f>
        <v>0</v>
      </c>
      <c r="AD71" s="109">
        <f>SUMIFS(TabelaGastos[Valor],TabelaGastos[Subcategoria],"*"&amp;$B71&amp;"*",TabelaGastos[Mês de Compra],"&lt;="&amp;AC$1&amp;"",TabelaGastos[Mês Final],"&gt;="&amp;AC$1&amp;"",TabelaGastos[Semana],"="&amp;AD$40&amp;"")</f>
        <v>0</v>
      </c>
      <c r="AE71" s="79"/>
      <c r="AF71" s="56">
        <f t="shared" si="60"/>
        <v>0</v>
      </c>
      <c r="AG71" s="109">
        <f>SUMIFS(TabelaGastos[Valor],TabelaGastos[Subcategoria],"*"&amp;$B71&amp;"*",TabelaGastos[Mês de Compra],"&lt;="&amp;AF$1&amp;"",TabelaGastos[Mês Final],"&gt;="&amp;AF$1&amp;"",TabelaGastos[Semana],"="&amp;AG$40&amp;"")</f>
        <v>0</v>
      </c>
      <c r="AH71" s="109">
        <f>SUMIFS(TabelaGastos[Valor],TabelaGastos[Subcategoria],"*"&amp;$B71&amp;"*",TabelaGastos[Mês de Compra],"&lt;="&amp;AG$1&amp;"",TabelaGastos[Mês Final],"&gt;="&amp;AG$1&amp;"",TabelaGastos[Semana],"="&amp;AH$40&amp;"")</f>
        <v>0</v>
      </c>
      <c r="AI71" s="109">
        <f>SUMIFS(TabelaGastos[Valor],TabelaGastos[Subcategoria],"*"&amp;$B71&amp;"*",TabelaGastos[Mês de Compra],"&lt;="&amp;AH$1&amp;"",TabelaGastos[Mês Final],"&gt;="&amp;AH$1&amp;"",TabelaGastos[Semana],"="&amp;AI$40&amp;"")</f>
        <v>0</v>
      </c>
      <c r="AJ71" s="109">
        <f>SUMIFS(TabelaGastos[Valor],TabelaGastos[Subcategoria],"*"&amp;$B71&amp;"*",TabelaGastos[Mês de Compra],"&lt;="&amp;AI$1&amp;"",TabelaGastos[Mês Final],"&gt;="&amp;AI$1&amp;"",TabelaGastos[Semana],"="&amp;AJ$40&amp;"")</f>
        <v>0</v>
      </c>
      <c r="AK71" s="109">
        <f>SUMIFS(TabelaGastos[Valor],TabelaGastos[Subcategoria],"*"&amp;$B71&amp;"*",TabelaGastos[Mês de Compra],"&lt;="&amp;AJ$1&amp;"",TabelaGastos[Mês Final],"&gt;="&amp;AJ$1&amp;"",TabelaGastos[Semana],"="&amp;AK$40&amp;"")</f>
        <v>0</v>
      </c>
      <c r="AL71" s="79"/>
      <c r="AM71" s="56">
        <f t="shared" si="61"/>
        <v>0</v>
      </c>
      <c r="AN71" s="109">
        <f>SUMIFS(TabelaGastos[Valor],TabelaGastos[Subcategoria],"*"&amp;$B71&amp;"*",TabelaGastos[Mês de Compra],"&lt;="&amp;AM$1&amp;"",TabelaGastos[Mês Final],"&gt;="&amp;AM$1&amp;"",TabelaGastos[Semana],"="&amp;AN$40&amp;"")</f>
        <v>0</v>
      </c>
      <c r="AO71" s="109">
        <f>SUMIFS(TabelaGastos[Valor],TabelaGastos[Subcategoria],"*"&amp;$B71&amp;"*",TabelaGastos[Mês de Compra],"&lt;="&amp;AN$1&amp;"",TabelaGastos[Mês Final],"&gt;="&amp;AN$1&amp;"",TabelaGastos[Semana],"="&amp;AO$40&amp;"")</f>
        <v>0</v>
      </c>
      <c r="AP71" s="109">
        <f>SUMIFS(TabelaGastos[Valor],TabelaGastos[Subcategoria],"*"&amp;$B71&amp;"*",TabelaGastos[Mês de Compra],"&lt;="&amp;AO$1&amp;"",TabelaGastos[Mês Final],"&gt;="&amp;AO$1&amp;"",TabelaGastos[Semana],"="&amp;AP$40&amp;"")</f>
        <v>0</v>
      </c>
      <c r="AQ71" s="109">
        <f>SUMIFS(TabelaGastos[Valor],TabelaGastos[Subcategoria],"*"&amp;$B71&amp;"*",TabelaGastos[Mês de Compra],"&lt;="&amp;AP$1&amp;"",TabelaGastos[Mês Final],"&gt;="&amp;AP$1&amp;"",TabelaGastos[Semana],"="&amp;AQ$40&amp;"")</f>
        <v>0</v>
      </c>
      <c r="AR71" s="109">
        <f>SUMIFS(TabelaGastos[Valor],TabelaGastos[Subcategoria],"*"&amp;$B71&amp;"*",TabelaGastos[Mês de Compra],"&lt;="&amp;AQ$1&amp;"",TabelaGastos[Mês Final],"&gt;="&amp;AQ$1&amp;"",TabelaGastos[Semana],"="&amp;AR$40&amp;"")</f>
        <v>0</v>
      </c>
      <c r="AS71" s="79"/>
      <c r="AT71" s="56">
        <f t="shared" si="62"/>
        <v>0</v>
      </c>
      <c r="AU71" s="109">
        <f>SUMIFS(TabelaGastos[Valor],TabelaGastos[Subcategoria],"*"&amp;$B71&amp;"*",TabelaGastos[Mês de Compra],"&lt;="&amp;AT$1&amp;"",TabelaGastos[Mês Final],"&gt;="&amp;AT$1&amp;"",TabelaGastos[Semana],"="&amp;AU$40&amp;"")</f>
        <v>0</v>
      </c>
      <c r="AV71" s="109">
        <f>SUMIFS(TabelaGastos[Valor],TabelaGastos[Subcategoria],"*"&amp;$B71&amp;"*",TabelaGastos[Mês de Compra],"&lt;="&amp;AU$1&amp;"",TabelaGastos[Mês Final],"&gt;="&amp;AU$1&amp;"",TabelaGastos[Semana],"="&amp;AV$40&amp;"")</f>
        <v>0</v>
      </c>
      <c r="AW71" s="109">
        <f>SUMIFS(TabelaGastos[Valor],TabelaGastos[Subcategoria],"*"&amp;$B71&amp;"*",TabelaGastos[Mês de Compra],"&lt;="&amp;AV$1&amp;"",TabelaGastos[Mês Final],"&gt;="&amp;AV$1&amp;"",TabelaGastos[Semana],"="&amp;AW$40&amp;"")</f>
        <v>0</v>
      </c>
      <c r="AX71" s="109">
        <f>SUMIFS(TabelaGastos[Valor],TabelaGastos[Subcategoria],"*"&amp;$B71&amp;"*",TabelaGastos[Mês de Compra],"&lt;="&amp;AW$1&amp;"",TabelaGastos[Mês Final],"&gt;="&amp;AW$1&amp;"",TabelaGastos[Semana],"="&amp;AX$40&amp;"")</f>
        <v>0</v>
      </c>
      <c r="AY71" s="109">
        <f>SUMIFS(TabelaGastos[Valor],TabelaGastos[Subcategoria],"*"&amp;$B71&amp;"*",TabelaGastos[Mês de Compra],"&lt;="&amp;AX$1&amp;"",TabelaGastos[Mês Final],"&gt;="&amp;AX$1&amp;"",TabelaGastos[Semana],"="&amp;AY$40&amp;"")</f>
        <v>0</v>
      </c>
      <c r="AZ71" s="79"/>
      <c r="BA71" s="56">
        <f t="shared" si="63"/>
        <v>0</v>
      </c>
      <c r="BB71" s="109">
        <f>SUMIFS(TabelaGastos[Valor],TabelaGastos[Subcategoria],"*"&amp;$B71&amp;"*",TabelaGastos[Mês de Compra],"&lt;="&amp;BA$1&amp;"",TabelaGastos[Mês Final],"&gt;="&amp;BA$1&amp;"")</f>
        <v>0</v>
      </c>
      <c r="BC71" s="109">
        <f>SUMIFS(TabelaGastos[Mês de Compra],TabelaGastos[Entrada],"*"&amp;$B71&amp;"*",TabelaGastos[Mês Final],"&lt;="&amp;BB$1&amp;"",TabelaGastos[Semana],"&gt;="&amp;BB$1&amp;"")</f>
        <v>0</v>
      </c>
      <c r="BD71" s="109">
        <f>SUMIFS(TabelaGastos[Mês Final],TabelaGastos[Método de Pagamento],"*"&amp;$B71&amp;"*",TabelaGastos[Semana],"&lt;="&amp;BC$1&amp;"",TabelaGastos[Categoria],"&gt;="&amp;BC$1&amp;"")</f>
        <v>0</v>
      </c>
      <c r="BE71" s="109">
        <f>SUMIFS(TabelaGastos[Semana],TabelaGastos[Valor],"*"&amp;$B71&amp;"*",TabelaGastos[Categoria],"&lt;="&amp;BD$1&amp;"",TabelaGastos[Subcategoria],"&gt;="&amp;BD$1&amp;"")</f>
        <v>0</v>
      </c>
      <c r="BF71" s="109">
        <f>SUMIFS(TabelaGastos[Categoria],TabelaGastos[Mês de Compra],"*"&amp;$B71&amp;"*",TabelaGastos[Subcategoria],"&lt;="&amp;BE$1&amp;"",TabelaGastos[Entrada],"&gt;="&amp;BE$1&amp;"")</f>
        <v>0</v>
      </c>
      <c r="BG71" s="79"/>
      <c r="BH71" s="56">
        <f t="shared" si="64"/>
        <v>0</v>
      </c>
      <c r="BI71" s="109">
        <f>SUMIFS(TabelaGastos[Valor],TabelaGastos[Subcategoria],"*"&amp;$B71&amp;"*",TabelaGastos[Mês de Compra],"&lt;="&amp;BH$1&amp;"",TabelaGastos[Mês Final],"&gt;="&amp;BH$1&amp;"",TabelaGastos[Semana],"="&amp;BI$40&amp;"")</f>
        <v>0</v>
      </c>
      <c r="BJ71" s="109">
        <f>SUMIFS(TabelaGastos[Valor],TabelaGastos[Subcategoria],"*"&amp;$B71&amp;"*",TabelaGastos[Mês de Compra],"&lt;="&amp;BI$1&amp;"",TabelaGastos[Mês Final],"&gt;="&amp;BI$1&amp;"",TabelaGastos[Semana],"="&amp;BJ$40&amp;"")</f>
        <v>0</v>
      </c>
      <c r="BK71" s="109">
        <f>SUMIFS(TabelaGastos[Valor],TabelaGastos[Subcategoria],"*"&amp;$B71&amp;"*",TabelaGastos[Mês de Compra],"&lt;="&amp;BJ$1&amp;"",TabelaGastos[Mês Final],"&gt;="&amp;BJ$1&amp;"",TabelaGastos[Semana],"="&amp;BK$40&amp;"")</f>
        <v>0</v>
      </c>
      <c r="BL71" s="109">
        <f>SUMIFS(TabelaGastos[Valor],TabelaGastos[Subcategoria],"*"&amp;$B71&amp;"*",TabelaGastos[Mês de Compra],"&lt;="&amp;BK$1&amp;"",TabelaGastos[Mês Final],"&gt;="&amp;BK$1&amp;"",TabelaGastos[Semana],"="&amp;BL$40&amp;"")</f>
        <v>0</v>
      </c>
      <c r="BM71" s="109">
        <f>SUMIFS(TabelaGastos[Valor],TabelaGastos[Subcategoria],"*"&amp;$B71&amp;"*",TabelaGastos[Mês de Compra],"&lt;="&amp;BL$1&amp;"",TabelaGastos[Mês Final],"&gt;="&amp;BL$1&amp;"",TabelaGastos[Semana],"="&amp;BM$40&amp;"")</f>
        <v>0</v>
      </c>
      <c r="BN71" s="79"/>
      <c r="BO71" s="56">
        <f t="shared" si="65"/>
        <v>0</v>
      </c>
      <c r="BP71" s="109">
        <f>SUMIFS(TabelaGastos[Valor],TabelaGastos[Subcategoria],"*"&amp;$B71&amp;"*",TabelaGastos[Mês de Compra],"&lt;="&amp;BO$1&amp;"",TabelaGastos[Mês Final],"&gt;="&amp;BO$1&amp;"",TabelaGastos[Semana],"="&amp;BP$40&amp;"")</f>
        <v>0</v>
      </c>
      <c r="BQ71" s="109">
        <f>SUMIFS(TabelaGastos[Valor],TabelaGastos[Subcategoria],"*"&amp;$B71&amp;"*",TabelaGastos[Mês de Compra],"&lt;="&amp;BP$1&amp;"",TabelaGastos[Mês Final],"&gt;="&amp;BP$1&amp;"",TabelaGastos[Semana],"="&amp;BQ$40&amp;"")</f>
        <v>0</v>
      </c>
      <c r="BR71" s="109">
        <f>SUMIFS(TabelaGastos[Valor],TabelaGastos[Subcategoria],"*"&amp;$B71&amp;"*",TabelaGastos[Mês de Compra],"&lt;="&amp;BQ$1&amp;"",TabelaGastos[Mês Final],"&gt;="&amp;BQ$1&amp;"",TabelaGastos[Semana],"="&amp;BR$40&amp;"")</f>
        <v>0</v>
      </c>
      <c r="BS71" s="109">
        <f>SUMIFS(TabelaGastos[Valor],TabelaGastos[Subcategoria],"*"&amp;$B71&amp;"*",TabelaGastos[Mês de Compra],"&lt;="&amp;BR$1&amp;"",TabelaGastos[Mês Final],"&gt;="&amp;BR$1&amp;"",TabelaGastos[Semana],"="&amp;BS$40&amp;"")</f>
        <v>0</v>
      </c>
      <c r="BT71" s="109">
        <f>SUMIFS(TabelaGastos[Valor],TabelaGastos[Subcategoria],"*"&amp;$B71&amp;"*",TabelaGastos[Mês de Compra],"&lt;="&amp;BS$1&amp;"",TabelaGastos[Mês Final],"&gt;="&amp;BS$1&amp;"",TabelaGastos[Semana],"="&amp;BT$40&amp;"")</f>
        <v>0</v>
      </c>
      <c r="BU71" s="79"/>
      <c r="BV71" s="56">
        <f t="shared" si="66"/>
        <v>0</v>
      </c>
      <c r="BW71" s="109">
        <f>SUMIFS(TabelaGastos[Valor],TabelaGastos[Subcategoria],"*"&amp;$B71&amp;"*",TabelaGastos[Mês de Compra],"&lt;="&amp;BV$1&amp;"",TabelaGastos[Mês Final],"&gt;="&amp;BV$1&amp;"",TabelaGastos[Semana],"="&amp;BW$40&amp;"")</f>
        <v>0</v>
      </c>
      <c r="BX71" s="109">
        <f>SUMIFS(TabelaGastos[Valor],TabelaGastos[Subcategoria],"*"&amp;$B71&amp;"*",TabelaGastos[Mês de Compra],"&lt;="&amp;BW$1&amp;"",TabelaGastos[Mês Final],"&gt;="&amp;BW$1&amp;"",TabelaGastos[Semana],"="&amp;BX$40&amp;"")</f>
        <v>0</v>
      </c>
      <c r="BY71" s="109">
        <f>SUMIFS(TabelaGastos[Valor],TabelaGastos[Subcategoria],"*"&amp;$B71&amp;"*",TabelaGastos[Mês de Compra],"&lt;="&amp;BX$1&amp;"",TabelaGastos[Mês Final],"&gt;="&amp;BX$1&amp;"",TabelaGastos[Semana],"="&amp;BY$40&amp;"")</f>
        <v>0</v>
      </c>
      <c r="BZ71" s="109">
        <f>SUMIFS(TabelaGastos[Valor],TabelaGastos[Subcategoria],"*"&amp;$B71&amp;"*",TabelaGastos[Mês de Compra],"&lt;="&amp;BY$1&amp;"",TabelaGastos[Mês Final],"&gt;="&amp;BY$1&amp;"",TabelaGastos[Semana],"="&amp;BZ$40&amp;"")</f>
        <v>0</v>
      </c>
      <c r="CA71" s="109">
        <f>SUMIFS(TabelaGastos[Valor],TabelaGastos[Subcategoria],"*"&amp;$B71&amp;"*",TabelaGastos[Mês de Compra],"&lt;="&amp;BZ$1&amp;"",TabelaGastos[Mês Final],"&gt;="&amp;BZ$1&amp;"",TabelaGastos[Semana],"="&amp;CA$40&amp;"")</f>
        <v>0</v>
      </c>
      <c r="CB71" s="79"/>
      <c r="CC71" s="56">
        <f t="shared" si="67"/>
        <v>0</v>
      </c>
      <c r="CD71" s="109">
        <f>SUMIFS(TabelaGastos[Valor],TabelaGastos[Subcategoria],"*"&amp;$B71&amp;"*",TabelaGastos[Mês de Compra],"&lt;="&amp;CC$1&amp;"",TabelaGastos[Mês Final],"&gt;="&amp;CC$1&amp;"")</f>
        <v>0</v>
      </c>
      <c r="CE71" s="109">
        <f>SUMIFS(TabelaGastos[Mês de Compra],TabelaGastos[Entrada],"*"&amp;$B71&amp;"*",TabelaGastos[Mês Final],"&lt;="&amp;CD$1&amp;"",TabelaGastos[Semana],"&gt;="&amp;CD$1&amp;"")</f>
        <v>0</v>
      </c>
      <c r="CF71" s="109">
        <f>SUMIFS(TabelaGastos[Mês Final],TabelaGastos[Método de Pagamento],"*"&amp;$B71&amp;"*",TabelaGastos[Semana],"&lt;="&amp;CE$1&amp;"",TabelaGastos[Categoria],"&gt;="&amp;CE$1&amp;"")</f>
        <v>0</v>
      </c>
      <c r="CG71" s="109">
        <f>SUMIFS(TabelaGastos[Semana],TabelaGastos[Valor],"*"&amp;$B71&amp;"*",TabelaGastos[Categoria],"&lt;="&amp;CF$1&amp;"",TabelaGastos[Subcategoria],"&gt;="&amp;CF$1&amp;"")</f>
        <v>0</v>
      </c>
      <c r="CH71" s="109">
        <f>SUMIFS(TabelaGastos[Categoria],TabelaGastos[Mês de Compra],"*"&amp;$B71&amp;"*",TabelaGastos[Subcategoria],"&lt;="&amp;CG$1&amp;"",TabelaGastos[Entrada],"&gt;="&amp;CG$1&amp;"")</f>
        <v>0</v>
      </c>
      <c r="CI71" s="111">
        <f t="shared" si="54"/>
        <v>0</v>
      </c>
      <c r="CJ71" s="111">
        <f t="shared" si="55"/>
        <v>0</v>
      </c>
    </row>
    <row r="72" spans="2:104" ht="15" outlineLevel="1" thickBot="1" x14ac:dyDescent="0.35">
      <c r="B72" s="95" t="s">
        <v>16</v>
      </c>
      <c r="C72" s="110">
        <f t="shared" ref="C72:AH72" si="68">SUM(C58:C71)</f>
        <v>0</v>
      </c>
      <c r="D72" s="95">
        <f t="shared" si="68"/>
        <v>-1500</v>
      </c>
      <c r="E72" s="95">
        <f t="shared" si="68"/>
        <v>0</v>
      </c>
      <c r="F72" s="95">
        <f t="shared" si="68"/>
        <v>0</v>
      </c>
      <c r="G72" s="95">
        <f t="shared" si="68"/>
        <v>-1500</v>
      </c>
      <c r="H72" s="95">
        <f t="shared" si="68"/>
        <v>0</v>
      </c>
      <c r="I72" s="95">
        <f t="shared" si="68"/>
        <v>0</v>
      </c>
      <c r="J72" s="110">
        <f t="shared" si="68"/>
        <v>0</v>
      </c>
      <c r="K72" s="95">
        <f t="shared" si="68"/>
        <v>-1500</v>
      </c>
      <c r="L72" s="95">
        <f t="shared" si="68"/>
        <v>0</v>
      </c>
      <c r="M72" s="95">
        <f t="shared" si="68"/>
        <v>0</v>
      </c>
      <c r="N72" s="95">
        <f t="shared" si="68"/>
        <v>-1500</v>
      </c>
      <c r="O72" s="95">
        <f t="shared" si="68"/>
        <v>0</v>
      </c>
      <c r="P72" s="95">
        <f t="shared" si="68"/>
        <v>0</v>
      </c>
      <c r="Q72" s="110">
        <f t="shared" si="68"/>
        <v>0</v>
      </c>
      <c r="R72" s="95">
        <f t="shared" si="68"/>
        <v>-1500</v>
      </c>
      <c r="S72" s="95">
        <f t="shared" si="68"/>
        <v>0</v>
      </c>
      <c r="T72" s="95">
        <f t="shared" si="68"/>
        <v>0</v>
      </c>
      <c r="U72" s="95">
        <f t="shared" si="68"/>
        <v>-1500</v>
      </c>
      <c r="V72" s="95">
        <f t="shared" si="68"/>
        <v>0</v>
      </c>
      <c r="W72" s="95">
        <f t="shared" si="68"/>
        <v>0</v>
      </c>
      <c r="X72" s="110">
        <f t="shared" si="68"/>
        <v>0</v>
      </c>
      <c r="Y72" s="95">
        <f t="shared" si="68"/>
        <v>-1500</v>
      </c>
      <c r="Z72" s="95">
        <f t="shared" si="68"/>
        <v>0</v>
      </c>
      <c r="AA72" s="95">
        <f t="shared" si="68"/>
        <v>0</v>
      </c>
      <c r="AB72" s="95">
        <f t="shared" si="68"/>
        <v>-1500</v>
      </c>
      <c r="AC72" s="95">
        <f t="shared" si="68"/>
        <v>0</v>
      </c>
      <c r="AD72" s="95">
        <f t="shared" si="68"/>
        <v>0</v>
      </c>
      <c r="AE72" s="110">
        <f t="shared" si="68"/>
        <v>0</v>
      </c>
      <c r="AF72" s="95">
        <f t="shared" si="68"/>
        <v>-1500</v>
      </c>
      <c r="AG72" s="95">
        <f t="shared" si="68"/>
        <v>0</v>
      </c>
      <c r="AH72" s="95">
        <f t="shared" si="68"/>
        <v>0</v>
      </c>
      <c r="AI72" s="95">
        <f t="shared" ref="AI72:BN72" si="69">SUM(AI58:AI71)</f>
        <v>-1500</v>
      </c>
      <c r="AJ72" s="95">
        <f t="shared" si="69"/>
        <v>0</v>
      </c>
      <c r="AK72" s="95">
        <f t="shared" si="69"/>
        <v>0</v>
      </c>
      <c r="AL72" s="110">
        <f t="shared" si="69"/>
        <v>0</v>
      </c>
      <c r="AM72" s="95">
        <f t="shared" si="69"/>
        <v>-1500</v>
      </c>
      <c r="AN72" s="95">
        <f t="shared" si="69"/>
        <v>0</v>
      </c>
      <c r="AO72" s="95">
        <f t="shared" si="69"/>
        <v>0</v>
      </c>
      <c r="AP72" s="95">
        <f t="shared" si="69"/>
        <v>-1500</v>
      </c>
      <c r="AQ72" s="95">
        <f t="shared" si="69"/>
        <v>0</v>
      </c>
      <c r="AR72" s="95">
        <f t="shared" si="69"/>
        <v>0</v>
      </c>
      <c r="AS72" s="110">
        <f t="shared" si="69"/>
        <v>0</v>
      </c>
      <c r="AT72" s="95">
        <f t="shared" si="69"/>
        <v>-1500</v>
      </c>
      <c r="AU72" s="95">
        <f t="shared" si="69"/>
        <v>0</v>
      </c>
      <c r="AV72" s="95">
        <f t="shared" si="69"/>
        <v>0</v>
      </c>
      <c r="AW72" s="95">
        <f t="shared" si="69"/>
        <v>-1500</v>
      </c>
      <c r="AX72" s="95">
        <f t="shared" si="69"/>
        <v>0</v>
      </c>
      <c r="AY72" s="95">
        <f t="shared" si="69"/>
        <v>0</v>
      </c>
      <c r="AZ72" s="110">
        <f t="shared" si="69"/>
        <v>0</v>
      </c>
      <c r="BA72" s="95">
        <f t="shared" si="69"/>
        <v>-1500</v>
      </c>
      <c r="BB72" s="95">
        <f t="shared" si="69"/>
        <v>-1500</v>
      </c>
      <c r="BC72" s="95">
        <f t="shared" si="69"/>
        <v>0</v>
      </c>
      <c r="BD72" s="95">
        <f t="shared" si="69"/>
        <v>0</v>
      </c>
      <c r="BE72" s="95">
        <f t="shared" si="69"/>
        <v>0</v>
      </c>
      <c r="BF72" s="95">
        <f t="shared" si="69"/>
        <v>0</v>
      </c>
      <c r="BG72" s="110">
        <f t="shared" si="69"/>
        <v>0</v>
      </c>
      <c r="BH72" s="95">
        <f t="shared" si="69"/>
        <v>-1500</v>
      </c>
      <c r="BI72" s="95">
        <f t="shared" si="69"/>
        <v>0</v>
      </c>
      <c r="BJ72" s="95">
        <f t="shared" si="69"/>
        <v>0</v>
      </c>
      <c r="BK72" s="95">
        <f t="shared" si="69"/>
        <v>-1500</v>
      </c>
      <c r="BL72" s="95">
        <f t="shared" si="69"/>
        <v>0</v>
      </c>
      <c r="BM72" s="95">
        <f t="shared" si="69"/>
        <v>0</v>
      </c>
      <c r="BN72" s="110">
        <f t="shared" si="69"/>
        <v>0</v>
      </c>
      <c r="BO72" s="95">
        <f t="shared" ref="BO72:CJ72" si="70">SUM(BO58:BO71)</f>
        <v>-1500</v>
      </c>
      <c r="BP72" s="95">
        <f t="shared" si="70"/>
        <v>0</v>
      </c>
      <c r="BQ72" s="95">
        <f t="shared" si="70"/>
        <v>0</v>
      </c>
      <c r="BR72" s="95">
        <f t="shared" si="70"/>
        <v>-1500</v>
      </c>
      <c r="BS72" s="95">
        <f t="shared" si="70"/>
        <v>0</v>
      </c>
      <c r="BT72" s="95">
        <f t="shared" si="70"/>
        <v>0</v>
      </c>
      <c r="BU72" s="110">
        <f t="shared" si="70"/>
        <v>0</v>
      </c>
      <c r="BV72" s="95">
        <f t="shared" si="70"/>
        <v>-1500</v>
      </c>
      <c r="BW72" s="95">
        <f t="shared" si="70"/>
        <v>0</v>
      </c>
      <c r="BX72" s="95">
        <f t="shared" si="70"/>
        <v>0</v>
      </c>
      <c r="BY72" s="95">
        <f t="shared" si="70"/>
        <v>-1500</v>
      </c>
      <c r="BZ72" s="95">
        <f t="shared" si="70"/>
        <v>0</v>
      </c>
      <c r="CA72" s="95">
        <f t="shared" si="70"/>
        <v>0</v>
      </c>
      <c r="CB72" s="110">
        <f t="shared" si="70"/>
        <v>0</v>
      </c>
      <c r="CC72" s="95">
        <f t="shared" si="70"/>
        <v>-1500</v>
      </c>
      <c r="CD72" s="95">
        <f t="shared" si="70"/>
        <v>-1500</v>
      </c>
      <c r="CE72" s="95">
        <f t="shared" si="70"/>
        <v>0</v>
      </c>
      <c r="CF72" s="95">
        <f t="shared" si="70"/>
        <v>0</v>
      </c>
      <c r="CG72" s="95">
        <f t="shared" si="70"/>
        <v>0</v>
      </c>
      <c r="CH72" s="95">
        <f t="shared" si="70"/>
        <v>0</v>
      </c>
      <c r="CI72" s="95">
        <f t="shared" si="70"/>
        <v>0</v>
      </c>
      <c r="CJ72" s="95">
        <f t="shared" si="70"/>
        <v>-18000</v>
      </c>
    </row>
    <row r="73" spans="2:104" ht="15" thickBot="1" x14ac:dyDescent="0.35">
      <c r="B73" s="10"/>
      <c r="C73" s="94" t="e">
        <f>D72/C72</f>
        <v>#DIV/0!</v>
      </c>
      <c r="D73" s="94"/>
      <c r="E73" s="11"/>
      <c r="F73" s="11"/>
      <c r="G73" s="11"/>
      <c r="H73" s="11"/>
      <c r="I73" s="11"/>
      <c r="J73" s="94" t="e">
        <f>K72/J72</f>
        <v>#DIV/0!</v>
      </c>
      <c r="K73" s="94"/>
      <c r="L73" s="11"/>
      <c r="M73" s="11"/>
      <c r="N73" s="11"/>
      <c r="O73" s="11"/>
      <c r="P73" s="11"/>
      <c r="Q73" s="94" t="e">
        <f>R72/Q72</f>
        <v>#DIV/0!</v>
      </c>
      <c r="R73" s="94"/>
      <c r="S73" s="11"/>
      <c r="T73" s="11"/>
      <c r="U73" s="11"/>
      <c r="V73" s="11"/>
      <c r="W73" s="11"/>
      <c r="X73" s="94" t="e">
        <f>Y72/X72</f>
        <v>#DIV/0!</v>
      </c>
      <c r="Y73" s="94"/>
      <c r="Z73" s="11"/>
      <c r="AA73" s="11"/>
      <c r="AB73" s="11"/>
      <c r="AC73" s="11"/>
      <c r="AD73" s="11"/>
      <c r="AE73" s="94" t="e">
        <f>AF72/AE72</f>
        <v>#DIV/0!</v>
      </c>
      <c r="AF73" s="94"/>
      <c r="AG73" s="11"/>
      <c r="AH73" s="11"/>
      <c r="AI73" s="11"/>
      <c r="AJ73" s="11"/>
      <c r="AK73" s="11"/>
      <c r="AL73" s="94" t="e">
        <f>AM72/AL72</f>
        <v>#DIV/0!</v>
      </c>
      <c r="AM73" s="94"/>
      <c r="AN73" s="11"/>
      <c r="AO73" s="11"/>
      <c r="AP73" s="11"/>
      <c r="AQ73" s="11"/>
      <c r="AR73" s="11"/>
      <c r="AS73" s="94" t="e">
        <f>AT72/AS72</f>
        <v>#DIV/0!</v>
      </c>
      <c r="AT73" s="94"/>
      <c r="AU73" s="11"/>
      <c r="AV73" s="11"/>
      <c r="AW73" s="11"/>
      <c r="AX73" s="11"/>
      <c r="AY73" s="11"/>
      <c r="AZ73" s="94" t="e">
        <f>BA72/AZ72</f>
        <v>#DIV/0!</v>
      </c>
      <c r="BA73" s="94"/>
      <c r="BB73" s="11"/>
      <c r="BC73" s="11"/>
      <c r="BD73" s="11"/>
      <c r="BE73" s="11"/>
      <c r="BF73" s="11"/>
      <c r="BG73" s="94" t="e">
        <f>BH72/BG72</f>
        <v>#DIV/0!</v>
      </c>
      <c r="BH73" s="94"/>
      <c r="BI73" s="11"/>
      <c r="BJ73" s="11"/>
      <c r="BK73" s="11"/>
      <c r="BL73" s="11"/>
      <c r="BM73" s="11"/>
      <c r="BN73" s="94" t="e">
        <f>BO72/BN72</f>
        <v>#DIV/0!</v>
      </c>
      <c r="BO73" s="94"/>
      <c r="BP73" s="11"/>
      <c r="BQ73" s="11"/>
      <c r="BR73" s="11"/>
      <c r="BS73" s="11"/>
      <c r="BT73" s="11"/>
      <c r="BU73" s="94" t="e">
        <f>BV72/BU72</f>
        <v>#DIV/0!</v>
      </c>
      <c r="BV73" s="94"/>
      <c r="BW73" s="11"/>
      <c r="BX73" s="11"/>
      <c r="BY73" s="11"/>
      <c r="BZ73" s="11"/>
      <c r="CA73" s="11"/>
      <c r="CB73" s="94" t="e">
        <f>CC72/CB72</f>
        <v>#DIV/0!</v>
      </c>
      <c r="CC73" s="94"/>
      <c r="CD73" s="11"/>
      <c r="CE73" s="11"/>
      <c r="CF73" s="11"/>
      <c r="CG73" s="11"/>
      <c r="CH73" s="11"/>
      <c r="CI73" s="94" t="e">
        <f>CJ72/CI72</f>
        <v>#DIV/0!</v>
      </c>
      <c r="CJ73" s="94"/>
    </row>
    <row r="74" spans="2:104" s="75" customFormat="1" ht="15" thickBot="1" x14ac:dyDescent="0.35">
      <c r="B74" s="95" t="s">
        <v>89</v>
      </c>
      <c r="C74" s="16" t="s">
        <v>17</v>
      </c>
      <c r="D74" s="16" t="s">
        <v>18</v>
      </c>
      <c r="E74" s="17" t="s">
        <v>86</v>
      </c>
      <c r="F74" s="18">
        <v>1</v>
      </c>
      <c r="G74" s="19">
        <v>2</v>
      </c>
      <c r="H74" s="19">
        <v>3</v>
      </c>
      <c r="I74" s="19">
        <v>4</v>
      </c>
      <c r="J74" s="16" t="s">
        <v>17</v>
      </c>
      <c r="K74" s="16" t="s">
        <v>18</v>
      </c>
      <c r="L74" s="17" t="s">
        <v>86</v>
      </c>
      <c r="M74" s="18">
        <v>1</v>
      </c>
      <c r="N74" s="19">
        <v>2</v>
      </c>
      <c r="O74" s="19">
        <v>3</v>
      </c>
      <c r="P74" s="19">
        <v>4</v>
      </c>
      <c r="Q74" s="16" t="s">
        <v>17</v>
      </c>
      <c r="R74" s="16" t="s">
        <v>18</v>
      </c>
      <c r="S74" s="17" t="s">
        <v>86</v>
      </c>
      <c r="T74" s="18">
        <v>1</v>
      </c>
      <c r="U74" s="19">
        <v>2</v>
      </c>
      <c r="V74" s="19">
        <v>3</v>
      </c>
      <c r="W74" s="19">
        <v>4</v>
      </c>
      <c r="X74" s="16" t="s">
        <v>17</v>
      </c>
      <c r="Y74" s="16" t="s">
        <v>18</v>
      </c>
      <c r="Z74" s="17" t="s">
        <v>86</v>
      </c>
      <c r="AA74" s="18">
        <v>1</v>
      </c>
      <c r="AB74" s="19">
        <v>2</v>
      </c>
      <c r="AC74" s="19">
        <v>3</v>
      </c>
      <c r="AD74" s="19">
        <v>4</v>
      </c>
      <c r="AE74" s="16" t="s">
        <v>17</v>
      </c>
      <c r="AF74" s="16" t="s">
        <v>18</v>
      </c>
      <c r="AG74" s="17" t="s">
        <v>86</v>
      </c>
      <c r="AH74" s="18">
        <v>1</v>
      </c>
      <c r="AI74" s="19">
        <v>2</v>
      </c>
      <c r="AJ74" s="19">
        <v>3</v>
      </c>
      <c r="AK74" s="19">
        <v>4</v>
      </c>
      <c r="AL74" s="16" t="s">
        <v>17</v>
      </c>
      <c r="AM74" s="16" t="s">
        <v>18</v>
      </c>
      <c r="AN74" s="17" t="s">
        <v>86</v>
      </c>
      <c r="AO74" s="18">
        <v>1</v>
      </c>
      <c r="AP74" s="19">
        <v>2</v>
      </c>
      <c r="AQ74" s="19">
        <v>3</v>
      </c>
      <c r="AR74" s="19">
        <v>4</v>
      </c>
      <c r="AS74" s="16" t="s">
        <v>17</v>
      </c>
      <c r="AT74" s="16" t="s">
        <v>18</v>
      </c>
      <c r="AU74" s="17" t="s">
        <v>86</v>
      </c>
      <c r="AV74" s="18">
        <v>1</v>
      </c>
      <c r="AW74" s="19">
        <v>2</v>
      </c>
      <c r="AX74" s="19">
        <v>3</v>
      </c>
      <c r="AY74" s="19">
        <v>4</v>
      </c>
      <c r="AZ74" s="16" t="s">
        <v>17</v>
      </c>
      <c r="BA74" s="16" t="s">
        <v>18</v>
      </c>
      <c r="BB74" s="17" t="s">
        <v>86</v>
      </c>
      <c r="BC74" s="18">
        <v>1</v>
      </c>
      <c r="BD74" s="19">
        <v>2</v>
      </c>
      <c r="BE74" s="19">
        <v>3</v>
      </c>
      <c r="BF74" s="19">
        <v>4</v>
      </c>
      <c r="BG74" s="16" t="s">
        <v>17</v>
      </c>
      <c r="BH74" s="16" t="s">
        <v>18</v>
      </c>
      <c r="BI74" s="17" t="s">
        <v>86</v>
      </c>
      <c r="BJ74" s="18">
        <v>1</v>
      </c>
      <c r="BK74" s="19">
        <v>2</v>
      </c>
      <c r="BL74" s="19">
        <v>3</v>
      </c>
      <c r="BM74" s="19">
        <v>4</v>
      </c>
      <c r="BN74" s="16" t="s">
        <v>17</v>
      </c>
      <c r="BO74" s="16" t="s">
        <v>18</v>
      </c>
      <c r="BP74" s="17" t="s">
        <v>86</v>
      </c>
      <c r="BQ74" s="18">
        <v>1</v>
      </c>
      <c r="BR74" s="19">
        <v>2</v>
      </c>
      <c r="BS74" s="19">
        <v>3</v>
      </c>
      <c r="BT74" s="19">
        <v>4</v>
      </c>
      <c r="BU74" s="16" t="s">
        <v>17</v>
      </c>
      <c r="BV74" s="16" t="s">
        <v>18</v>
      </c>
      <c r="BW74" s="17" t="s">
        <v>86</v>
      </c>
      <c r="BX74" s="18">
        <v>1</v>
      </c>
      <c r="BY74" s="19">
        <v>2</v>
      </c>
      <c r="BZ74" s="19">
        <v>3</v>
      </c>
      <c r="CA74" s="19">
        <v>4</v>
      </c>
      <c r="CB74" s="16" t="s">
        <v>17</v>
      </c>
      <c r="CC74" s="16" t="s">
        <v>18</v>
      </c>
      <c r="CD74" s="20"/>
      <c r="CE74" s="21" t="s">
        <v>18</v>
      </c>
      <c r="CF74" s="22"/>
      <c r="CG74" s="22"/>
      <c r="CH74" s="22"/>
      <c r="CI74" s="107" t="s">
        <v>17</v>
      </c>
      <c r="CJ74" s="95" t="s">
        <v>18</v>
      </c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</row>
    <row r="75" spans="2:104" outlineLevel="1" x14ac:dyDescent="0.3">
      <c r="B75" s="111" t="s">
        <v>105</v>
      </c>
      <c r="C75" s="85"/>
      <c r="D75" s="56">
        <f>SUM(E75:I75)</f>
        <v>-100</v>
      </c>
      <c r="E75" s="109">
        <f>SUMIFS(TabelaGastos[Valor],TabelaGastos[Subcategoria],"*"&amp;$B75&amp;"*",TabelaGastos[Mês de Compra],"&lt;="&amp;D$1&amp;"",TabelaGastos[Mês Final],"&gt;="&amp;D$1&amp;"",TabelaGastos[Semana],"="&amp;E$40&amp;"")</f>
        <v>0</v>
      </c>
      <c r="F75" s="109">
        <f>SUMIFS(TabelaGastos[Valor],TabelaGastos[Subcategoria],"*"&amp;$B75&amp;"*",TabelaGastos[Mês de Compra],"&lt;="&amp;E$1&amp;"",TabelaGastos[Mês Final],"&gt;="&amp;E$1&amp;"",TabelaGastos[Semana],"="&amp;F$40&amp;"")</f>
        <v>0</v>
      </c>
      <c r="G75" s="109">
        <f>SUMIFS(TabelaGastos[Valor],TabelaGastos[Subcategoria],"*"&amp;$B75&amp;"*",TabelaGastos[Mês de Compra],"&lt;="&amp;F$1&amp;"",TabelaGastos[Mês Final],"&gt;="&amp;F$1&amp;"",TabelaGastos[Semana],"="&amp;G$40&amp;"")</f>
        <v>-100</v>
      </c>
      <c r="H75" s="109">
        <f>SUMIFS(TabelaGastos[Valor],TabelaGastos[Subcategoria],"*"&amp;$B75&amp;"*",TabelaGastos[Mês de Compra],"&lt;="&amp;G$1&amp;"",TabelaGastos[Mês Final],"&gt;="&amp;G$1&amp;"",TabelaGastos[Semana],"="&amp;H$40&amp;"")</f>
        <v>0</v>
      </c>
      <c r="I75" s="109">
        <f>SUMIFS(TabelaGastos[Valor],TabelaGastos[Subcategoria],"*"&amp;$B75&amp;"*",TabelaGastos[Mês de Compra],"&lt;="&amp;H$1&amp;"",TabelaGastos[Mês Final],"&gt;="&amp;H$1&amp;"",TabelaGastos[Semana],"="&amp;I$40&amp;"")</f>
        <v>0</v>
      </c>
      <c r="J75" s="85"/>
      <c r="K75" s="56">
        <f>SUM(L75:P75)</f>
        <v>-100</v>
      </c>
      <c r="L75" s="109">
        <f>SUMIFS(TabelaGastos[Valor],TabelaGastos[Subcategoria],"*"&amp;$B75&amp;"*",TabelaGastos[Mês de Compra],"&lt;="&amp;K$1&amp;"",TabelaGastos[Mês Final],"&gt;="&amp;K$1&amp;"",TabelaGastos[Semana],"="&amp;L$40&amp;"")</f>
        <v>0</v>
      </c>
      <c r="M75" s="109">
        <f>SUMIFS(TabelaGastos[Valor],TabelaGastos[Subcategoria],"*"&amp;$B75&amp;"*",TabelaGastos[Mês de Compra],"&lt;="&amp;L$1&amp;"",TabelaGastos[Mês Final],"&gt;="&amp;L$1&amp;"",TabelaGastos[Semana],"="&amp;M$40&amp;"")</f>
        <v>0</v>
      </c>
      <c r="N75" s="109">
        <f>SUMIFS(TabelaGastos[Valor],TabelaGastos[Subcategoria],"*"&amp;$B75&amp;"*",TabelaGastos[Mês de Compra],"&lt;="&amp;M$1&amp;"",TabelaGastos[Mês Final],"&gt;="&amp;M$1&amp;"",TabelaGastos[Semana],"="&amp;N$40&amp;"")</f>
        <v>-100</v>
      </c>
      <c r="O75" s="109">
        <f>SUMIFS(TabelaGastos[Valor],TabelaGastos[Subcategoria],"*"&amp;$B75&amp;"*",TabelaGastos[Mês de Compra],"&lt;="&amp;N$1&amp;"",TabelaGastos[Mês Final],"&gt;="&amp;N$1&amp;"",TabelaGastos[Semana],"="&amp;O$40&amp;"")</f>
        <v>0</v>
      </c>
      <c r="P75" s="109">
        <f>SUMIFS(TabelaGastos[Valor],TabelaGastos[Subcategoria],"*"&amp;$B75&amp;"*",TabelaGastos[Mês de Compra],"&lt;="&amp;O$1&amp;"",TabelaGastos[Mês Final],"&gt;="&amp;O$1&amp;"",TabelaGastos[Semana],"="&amp;P$40&amp;"")</f>
        <v>0</v>
      </c>
      <c r="Q75" s="85"/>
      <c r="R75" s="56">
        <f>SUM(S75:W75)</f>
        <v>-100</v>
      </c>
      <c r="S75" s="109">
        <f>SUMIFS(TabelaGastos[Valor],TabelaGastos[Subcategoria],"*"&amp;$B75&amp;"*",TabelaGastos[Mês de Compra],"&lt;="&amp;R$1&amp;"",TabelaGastos[Mês Final],"&gt;="&amp;R$1&amp;"",TabelaGastos[Semana],"="&amp;S$40&amp;"")</f>
        <v>0</v>
      </c>
      <c r="T75" s="109">
        <f>SUMIFS(TabelaGastos[Valor],TabelaGastos[Subcategoria],"*"&amp;$B75&amp;"*",TabelaGastos[Mês de Compra],"&lt;="&amp;S$1&amp;"",TabelaGastos[Mês Final],"&gt;="&amp;S$1&amp;"",TabelaGastos[Semana],"="&amp;T$40&amp;"")</f>
        <v>0</v>
      </c>
      <c r="U75" s="109">
        <f>SUMIFS(TabelaGastos[Valor],TabelaGastos[Subcategoria],"*"&amp;$B75&amp;"*",TabelaGastos[Mês de Compra],"&lt;="&amp;T$1&amp;"",TabelaGastos[Mês Final],"&gt;="&amp;T$1&amp;"",TabelaGastos[Semana],"="&amp;U$40&amp;"")</f>
        <v>-100</v>
      </c>
      <c r="V75" s="109">
        <f>SUMIFS(TabelaGastos[Valor],TabelaGastos[Subcategoria],"*"&amp;$B75&amp;"*",TabelaGastos[Mês de Compra],"&lt;="&amp;U$1&amp;"",TabelaGastos[Mês Final],"&gt;="&amp;U$1&amp;"",TabelaGastos[Semana],"="&amp;V$40&amp;"")</f>
        <v>0</v>
      </c>
      <c r="W75" s="109">
        <f>SUMIFS(TabelaGastos[Valor],TabelaGastos[Subcategoria],"*"&amp;$B75&amp;"*",TabelaGastos[Mês de Compra],"&lt;="&amp;V$1&amp;"",TabelaGastos[Mês Final],"&gt;="&amp;V$1&amp;"",TabelaGastos[Semana],"="&amp;W$40&amp;"")</f>
        <v>0</v>
      </c>
      <c r="X75" s="85"/>
      <c r="Y75" s="56">
        <f>SUM(Z75:AD75)</f>
        <v>-100</v>
      </c>
      <c r="Z75" s="109">
        <f>SUMIFS(TabelaGastos[Valor],TabelaGastos[Subcategoria],"*"&amp;$B75&amp;"*",TabelaGastos[Mês de Compra],"&lt;="&amp;Y$1&amp;"",TabelaGastos[Mês Final],"&gt;="&amp;Y$1&amp;"")</f>
        <v>-100</v>
      </c>
      <c r="AA75" s="109">
        <f>SUMIFS(TabelaGastos[Mês de Compra],TabelaGastos[Entrada],"*"&amp;$B75&amp;"*",TabelaGastos[Mês Final],"&lt;="&amp;Z$1&amp;"",TabelaGastos[Semana],"&gt;="&amp;Z$1&amp;"")</f>
        <v>0</v>
      </c>
      <c r="AB75" s="109">
        <f>SUMIFS(TabelaGastos[Mês Final],TabelaGastos[Método de Pagamento],"*"&amp;$B75&amp;"*",TabelaGastos[Semana],"&lt;="&amp;AA$1&amp;"",TabelaGastos[Categoria],"&gt;="&amp;AA$1&amp;"")</f>
        <v>0</v>
      </c>
      <c r="AC75" s="109">
        <f>SUMIFS(TabelaGastos[Semana],TabelaGastos[Valor],"*"&amp;$B75&amp;"*",TabelaGastos[Categoria],"&lt;="&amp;AB$1&amp;"",TabelaGastos[Subcategoria],"&gt;="&amp;AB$1&amp;"")</f>
        <v>0</v>
      </c>
      <c r="AD75" s="109">
        <f>SUMIFS(TabelaGastos[Categoria],TabelaGastos[Mês de Compra],"*"&amp;$B75&amp;"*",TabelaGastos[Subcategoria],"&lt;="&amp;AC$1&amp;"",TabelaGastos[Entrada],"&gt;="&amp;AC$1&amp;"")</f>
        <v>0</v>
      </c>
      <c r="AE75" s="85"/>
      <c r="AF75" s="56">
        <f>SUM(AG75:AK75)</f>
        <v>-100</v>
      </c>
      <c r="AG75" s="109">
        <f>SUMIFS(TabelaGastos[Valor],TabelaGastos[Subcategoria],"*"&amp;$B75&amp;"*",TabelaGastos[Mês de Compra],"&lt;="&amp;AF$1&amp;"",TabelaGastos[Mês Final],"&gt;="&amp;AF$1&amp;"",TabelaGastos[Semana],"="&amp;AG$40&amp;"")</f>
        <v>0</v>
      </c>
      <c r="AH75" s="109">
        <f>SUMIFS(TabelaGastos[Valor],TabelaGastos[Subcategoria],"*"&amp;$B75&amp;"*",TabelaGastos[Mês de Compra],"&lt;="&amp;AG$1&amp;"",TabelaGastos[Mês Final],"&gt;="&amp;AG$1&amp;"",TabelaGastos[Semana],"="&amp;AH$40&amp;"")</f>
        <v>0</v>
      </c>
      <c r="AI75" s="109">
        <f>SUMIFS(TabelaGastos[Valor],TabelaGastos[Subcategoria],"*"&amp;$B75&amp;"*",TabelaGastos[Mês de Compra],"&lt;="&amp;AH$1&amp;"",TabelaGastos[Mês Final],"&gt;="&amp;AH$1&amp;"",TabelaGastos[Semana],"="&amp;AI$40&amp;"")</f>
        <v>-100</v>
      </c>
      <c r="AJ75" s="109">
        <f>SUMIFS(TabelaGastos[Valor],TabelaGastos[Subcategoria],"*"&amp;$B75&amp;"*",TabelaGastos[Mês de Compra],"&lt;="&amp;AI$1&amp;"",TabelaGastos[Mês Final],"&gt;="&amp;AI$1&amp;"",TabelaGastos[Semana],"="&amp;AJ$40&amp;"")</f>
        <v>0</v>
      </c>
      <c r="AK75" s="109">
        <f>SUMIFS(TabelaGastos[Valor],TabelaGastos[Subcategoria],"*"&amp;$B75&amp;"*",TabelaGastos[Mês de Compra],"&lt;="&amp;AJ$1&amp;"",TabelaGastos[Mês Final],"&gt;="&amp;AJ$1&amp;"",TabelaGastos[Semana],"="&amp;AK$40&amp;"")</f>
        <v>0</v>
      </c>
      <c r="AL75" s="85"/>
      <c r="AM75" s="56">
        <f>SUM(AN75:AR75)</f>
        <v>-100</v>
      </c>
      <c r="AN75" s="109">
        <f>SUMIFS(TabelaGastos[Valor],TabelaGastos[Subcategoria],"*"&amp;$B75&amp;"*",TabelaGastos[Mês de Compra],"&lt;="&amp;AM$1&amp;"",TabelaGastos[Mês Final],"&gt;="&amp;AM$1&amp;"")</f>
        <v>-100</v>
      </c>
      <c r="AO75" s="109">
        <f>SUMIFS(TabelaGastos[Mês de Compra],TabelaGastos[Entrada],"*"&amp;$B75&amp;"*",TabelaGastos[Mês Final],"&lt;="&amp;AN$1&amp;"",TabelaGastos[Semana],"&gt;="&amp;AN$1&amp;"")</f>
        <v>0</v>
      </c>
      <c r="AP75" s="109">
        <f>SUMIFS(TabelaGastos[Mês Final],TabelaGastos[Método de Pagamento],"*"&amp;$B75&amp;"*",TabelaGastos[Semana],"&lt;="&amp;AO$1&amp;"",TabelaGastos[Categoria],"&gt;="&amp;AO$1&amp;"")</f>
        <v>0</v>
      </c>
      <c r="AQ75" s="109">
        <f>SUMIFS(TabelaGastos[Semana],TabelaGastos[Valor],"*"&amp;$B75&amp;"*",TabelaGastos[Categoria],"&lt;="&amp;AP$1&amp;"",TabelaGastos[Subcategoria],"&gt;="&amp;AP$1&amp;"")</f>
        <v>0</v>
      </c>
      <c r="AR75" s="109">
        <f>SUMIFS(TabelaGastos[Categoria],TabelaGastos[Mês de Compra],"*"&amp;$B75&amp;"*",TabelaGastos[Subcategoria],"&lt;="&amp;AQ$1&amp;"",TabelaGastos[Entrada],"&gt;="&amp;AQ$1&amp;"")</f>
        <v>0</v>
      </c>
      <c r="AS75" s="85"/>
      <c r="AT75" s="56">
        <f>SUM(AU75:AY75)</f>
        <v>-100</v>
      </c>
      <c r="AU75" s="109">
        <f>SUMIFS(TabelaGastos[Valor],TabelaGastos[Subcategoria],"*"&amp;$B75&amp;"*",TabelaGastos[Mês de Compra],"&lt;="&amp;AT$1&amp;"",TabelaGastos[Mês Final],"&gt;="&amp;AT$1&amp;"",TabelaGastos[Semana],"="&amp;AU$40&amp;"")</f>
        <v>0</v>
      </c>
      <c r="AV75" s="109">
        <f>SUMIFS(TabelaGastos[Valor],TabelaGastos[Subcategoria],"*"&amp;$B75&amp;"*",TabelaGastos[Mês de Compra],"&lt;="&amp;AU$1&amp;"",TabelaGastos[Mês Final],"&gt;="&amp;AU$1&amp;"",TabelaGastos[Semana],"="&amp;AV$40&amp;"")</f>
        <v>0</v>
      </c>
      <c r="AW75" s="109">
        <f>SUMIFS(TabelaGastos[Valor],TabelaGastos[Subcategoria],"*"&amp;$B75&amp;"*",TabelaGastos[Mês de Compra],"&lt;="&amp;AV$1&amp;"",TabelaGastos[Mês Final],"&gt;="&amp;AV$1&amp;"",TabelaGastos[Semana],"="&amp;AW$40&amp;"")</f>
        <v>-100</v>
      </c>
      <c r="AX75" s="109">
        <f>SUMIFS(TabelaGastos[Valor],TabelaGastos[Subcategoria],"*"&amp;$B75&amp;"*",TabelaGastos[Mês de Compra],"&lt;="&amp;AW$1&amp;"",TabelaGastos[Mês Final],"&gt;="&amp;AW$1&amp;"",TabelaGastos[Semana],"="&amp;AX$40&amp;"")</f>
        <v>0</v>
      </c>
      <c r="AY75" s="109">
        <f>SUMIFS(TabelaGastos[Valor],TabelaGastos[Subcategoria],"*"&amp;$B75&amp;"*",TabelaGastos[Mês de Compra],"&lt;="&amp;AX$1&amp;"",TabelaGastos[Mês Final],"&gt;="&amp;AX$1&amp;"",TabelaGastos[Semana],"="&amp;AY$40&amp;"")</f>
        <v>0</v>
      </c>
      <c r="AZ75" s="85"/>
      <c r="BA75" s="56">
        <f>SUM(BB75:BF75)</f>
        <v>-100</v>
      </c>
      <c r="BB75" s="109">
        <f>SUMIFS(TabelaGastos[Valor],TabelaGastos[Subcategoria],"*"&amp;$B75&amp;"*",TabelaGastos[Mês de Compra],"&lt;="&amp;BA$1&amp;"",TabelaGastos[Mês Final],"&gt;="&amp;BA$1&amp;"")</f>
        <v>-100</v>
      </c>
      <c r="BC75" s="109">
        <f>SUMIFS(TabelaGastos[Mês de Compra],TabelaGastos[Entrada],"*"&amp;$B75&amp;"*",TabelaGastos[Mês Final],"&lt;="&amp;BB$1&amp;"",TabelaGastos[Semana],"&gt;="&amp;BB$1&amp;"")</f>
        <v>0</v>
      </c>
      <c r="BD75" s="109">
        <f>SUMIFS(TabelaGastos[Mês Final],TabelaGastos[Método de Pagamento],"*"&amp;$B75&amp;"*",TabelaGastos[Semana],"&lt;="&amp;BC$1&amp;"",TabelaGastos[Categoria],"&gt;="&amp;BC$1&amp;"")</f>
        <v>0</v>
      </c>
      <c r="BE75" s="109">
        <f>SUMIFS(TabelaGastos[Semana],TabelaGastos[Valor],"*"&amp;$B75&amp;"*",TabelaGastos[Categoria],"&lt;="&amp;BD$1&amp;"",TabelaGastos[Subcategoria],"&gt;="&amp;BD$1&amp;"")</f>
        <v>0</v>
      </c>
      <c r="BF75" s="109">
        <f>SUMIFS(TabelaGastos[Categoria],TabelaGastos[Mês de Compra],"*"&amp;$B75&amp;"*",TabelaGastos[Subcategoria],"&lt;="&amp;BE$1&amp;"",TabelaGastos[Entrada],"&gt;="&amp;BE$1&amp;"")</f>
        <v>0</v>
      </c>
      <c r="BG75" s="85"/>
      <c r="BH75" s="56">
        <f>SUM(BI75:BM75)</f>
        <v>-100</v>
      </c>
      <c r="BI75" s="109">
        <f>SUMIFS(TabelaGastos[Valor],TabelaGastos[Subcategoria],"*"&amp;$B75&amp;"*",TabelaGastos[Mês de Compra],"&lt;="&amp;BH$1&amp;"",TabelaGastos[Mês Final],"&gt;="&amp;BH$1&amp;"",TabelaGastos[Semana],"="&amp;BI$40&amp;"")</f>
        <v>0</v>
      </c>
      <c r="BJ75" s="109">
        <f>SUMIFS(TabelaGastos[Valor],TabelaGastos[Subcategoria],"*"&amp;$B75&amp;"*",TabelaGastos[Mês de Compra],"&lt;="&amp;BI$1&amp;"",TabelaGastos[Mês Final],"&gt;="&amp;BI$1&amp;"",TabelaGastos[Semana],"="&amp;BJ$40&amp;"")</f>
        <v>0</v>
      </c>
      <c r="BK75" s="109">
        <f>SUMIFS(TabelaGastos[Valor],TabelaGastos[Subcategoria],"*"&amp;$B75&amp;"*",TabelaGastos[Mês de Compra],"&lt;="&amp;BJ$1&amp;"",TabelaGastos[Mês Final],"&gt;="&amp;BJ$1&amp;"",TabelaGastos[Semana],"="&amp;BK$40&amp;"")</f>
        <v>-100</v>
      </c>
      <c r="BL75" s="109">
        <f>SUMIFS(TabelaGastos[Valor],TabelaGastos[Subcategoria],"*"&amp;$B75&amp;"*",TabelaGastos[Mês de Compra],"&lt;="&amp;BK$1&amp;"",TabelaGastos[Mês Final],"&gt;="&amp;BK$1&amp;"",TabelaGastos[Semana],"="&amp;BL$40&amp;"")</f>
        <v>0</v>
      </c>
      <c r="BM75" s="109">
        <f>SUMIFS(TabelaGastos[Valor],TabelaGastos[Subcategoria],"*"&amp;$B75&amp;"*",TabelaGastos[Mês de Compra],"&lt;="&amp;BL$1&amp;"",TabelaGastos[Mês Final],"&gt;="&amp;BL$1&amp;"",TabelaGastos[Semana],"="&amp;BM$40&amp;"")</f>
        <v>0</v>
      </c>
      <c r="BN75" s="85"/>
      <c r="BO75" s="56">
        <f>SUM(BP75:BT75)</f>
        <v>-100</v>
      </c>
      <c r="BP75" s="109">
        <f>SUMIFS(TabelaGastos[Valor],TabelaGastos[Subcategoria],"*"&amp;$B75&amp;"*",TabelaGastos[Mês de Compra],"&lt;="&amp;BO$1&amp;"",TabelaGastos[Mês Final],"&gt;="&amp;BO$1&amp;"")</f>
        <v>-100</v>
      </c>
      <c r="BQ75" s="109">
        <f>SUMIFS(TabelaGastos[Mês de Compra],TabelaGastos[Entrada],"*"&amp;$B75&amp;"*",TabelaGastos[Mês Final],"&lt;="&amp;BP$1&amp;"",TabelaGastos[Semana],"&gt;="&amp;BP$1&amp;"")</f>
        <v>0</v>
      </c>
      <c r="BR75" s="109">
        <f>SUMIFS(TabelaGastos[Mês Final],TabelaGastos[Método de Pagamento],"*"&amp;$B75&amp;"*",TabelaGastos[Semana],"&lt;="&amp;BQ$1&amp;"",TabelaGastos[Categoria],"&gt;="&amp;BQ$1&amp;"")</f>
        <v>0</v>
      </c>
      <c r="BS75" s="109">
        <f>SUMIFS(TabelaGastos[Semana],TabelaGastos[Valor],"*"&amp;$B75&amp;"*",TabelaGastos[Categoria],"&lt;="&amp;BR$1&amp;"",TabelaGastos[Subcategoria],"&gt;="&amp;BR$1&amp;"")</f>
        <v>0</v>
      </c>
      <c r="BT75" s="109">
        <f>SUMIFS(TabelaGastos[Categoria],TabelaGastos[Mês de Compra],"*"&amp;$B75&amp;"*",TabelaGastos[Subcategoria],"&lt;="&amp;BS$1&amp;"",TabelaGastos[Entrada],"&gt;="&amp;BS$1&amp;"")</f>
        <v>0</v>
      </c>
      <c r="BU75" s="85"/>
      <c r="BV75" s="56">
        <f>SUM(BW75:CA75)</f>
        <v>-100</v>
      </c>
      <c r="BW75" s="109">
        <f>SUMIFS(TabelaGastos[Valor],TabelaGastos[Subcategoria],"*"&amp;$B75&amp;"*",TabelaGastos[Mês de Compra],"&lt;="&amp;BV$1&amp;"",TabelaGastos[Mês Final],"&gt;="&amp;BV$1&amp;"",TabelaGastos[Semana],"="&amp;BW$40&amp;"")</f>
        <v>0</v>
      </c>
      <c r="BX75" s="109">
        <f>SUMIFS(TabelaGastos[Valor],TabelaGastos[Subcategoria],"*"&amp;$B75&amp;"*",TabelaGastos[Mês de Compra],"&lt;="&amp;BW$1&amp;"",TabelaGastos[Mês Final],"&gt;="&amp;BW$1&amp;"",TabelaGastos[Semana],"="&amp;BX$40&amp;"")</f>
        <v>0</v>
      </c>
      <c r="BY75" s="109">
        <f>SUMIFS(TabelaGastos[Valor],TabelaGastos[Subcategoria],"*"&amp;$B75&amp;"*",TabelaGastos[Mês de Compra],"&lt;="&amp;BX$1&amp;"",TabelaGastos[Mês Final],"&gt;="&amp;BX$1&amp;"",TabelaGastos[Semana],"="&amp;BY$40&amp;"")</f>
        <v>-100</v>
      </c>
      <c r="BZ75" s="109">
        <f>SUMIFS(TabelaGastos[Valor],TabelaGastos[Subcategoria],"*"&amp;$B75&amp;"*",TabelaGastos[Mês de Compra],"&lt;="&amp;BY$1&amp;"",TabelaGastos[Mês Final],"&gt;="&amp;BY$1&amp;"",TabelaGastos[Semana],"="&amp;BZ$40&amp;"")</f>
        <v>0</v>
      </c>
      <c r="CA75" s="109">
        <f>SUMIFS(TabelaGastos[Valor],TabelaGastos[Subcategoria],"*"&amp;$B75&amp;"*",TabelaGastos[Mês de Compra],"&lt;="&amp;BZ$1&amp;"",TabelaGastos[Mês Final],"&gt;="&amp;BZ$1&amp;"",TabelaGastos[Semana],"="&amp;CA$40&amp;"")</f>
        <v>0</v>
      </c>
      <c r="CB75" s="85"/>
      <c r="CC75" s="56">
        <f>SUM(CD75:CH75)</f>
        <v>-100</v>
      </c>
      <c r="CD75" s="109">
        <f>SUMIFS(TabelaGastos[Valor],TabelaGastos[Subcategoria],"*"&amp;$B75&amp;"*",TabelaGastos[Mês de Compra],"&lt;="&amp;CC$1&amp;"",TabelaGastos[Mês Final],"&gt;="&amp;CC$1&amp;"")</f>
        <v>-100</v>
      </c>
      <c r="CE75" s="109">
        <f>SUMIFS(TabelaGastos[Mês de Compra],TabelaGastos[Entrada],"*"&amp;$B75&amp;"*",TabelaGastos[Mês Final],"&lt;="&amp;CD$1&amp;"",TabelaGastos[Semana],"&gt;="&amp;CD$1&amp;"")</f>
        <v>0</v>
      </c>
      <c r="CF75" s="109">
        <f>SUMIFS(TabelaGastos[Mês Final],TabelaGastos[Método de Pagamento],"*"&amp;$B75&amp;"*",TabelaGastos[Semana],"&lt;="&amp;CE$1&amp;"",TabelaGastos[Categoria],"&gt;="&amp;CE$1&amp;"")</f>
        <v>0</v>
      </c>
      <c r="CG75" s="109">
        <f>SUMIFS(TabelaGastos[Semana],TabelaGastos[Valor],"*"&amp;$B75&amp;"*",TabelaGastos[Categoria],"&lt;="&amp;CF$1&amp;"",TabelaGastos[Subcategoria],"&gt;="&amp;CF$1&amp;"")</f>
        <v>0</v>
      </c>
      <c r="CH75" s="109">
        <f>SUMIFS(TabelaGastos[Categoria],TabelaGastos[Mês de Compra],"*"&amp;$B75&amp;"*",TabelaGastos[Subcategoria],"&lt;="&amp;CG$1&amp;"",TabelaGastos[Entrada],"&gt;="&amp;CG$1&amp;"")</f>
        <v>0</v>
      </c>
      <c r="CI75" s="111">
        <f t="shared" ref="CI75:CI88" si="71">SUMIFS(C75:CH75,C$4:CH$4,"Planejado")</f>
        <v>0</v>
      </c>
      <c r="CJ75" s="111">
        <f t="shared" ref="CJ75:CJ88" si="72">SUMIFS(C75:CI75,C$4:CI$4,"Realizado")</f>
        <v>-1200</v>
      </c>
    </row>
    <row r="76" spans="2:104" outlineLevel="1" x14ac:dyDescent="0.3">
      <c r="B76" s="111" t="s">
        <v>90</v>
      </c>
      <c r="C76" s="79"/>
      <c r="D76" s="56">
        <f t="shared" ref="D76:D88" si="73">SUM(E76:I76)</f>
        <v>0</v>
      </c>
      <c r="E76" s="109">
        <f>SUMIFS(TabelaGastos[Valor],TabelaGastos[Subcategoria],"*"&amp;$B76&amp;"*",TabelaGastos[Mês de Compra],"&lt;="&amp;D$1&amp;"",TabelaGastos[Mês Final],"&gt;="&amp;D$1&amp;"",TabelaGastos[Semana],"="&amp;E$40&amp;"")</f>
        <v>0</v>
      </c>
      <c r="F76" s="109">
        <f>SUMIFS(TabelaGastos[Valor],TabelaGastos[Subcategoria],"*"&amp;$B76&amp;"*",TabelaGastos[Mês de Compra],"&lt;="&amp;E$1&amp;"",TabelaGastos[Mês Final],"&gt;="&amp;E$1&amp;"",TabelaGastos[Semana],"="&amp;F$40&amp;"")</f>
        <v>0</v>
      </c>
      <c r="G76" s="109">
        <f>SUMIFS(TabelaGastos[Valor],TabelaGastos[Subcategoria],"*"&amp;$B76&amp;"*",TabelaGastos[Mês de Compra],"&lt;="&amp;F$1&amp;"",TabelaGastos[Mês Final],"&gt;="&amp;F$1&amp;"",TabelaGastos[Semana],"="&amp;G$40&amp;"")</f>
        <v>0</v>
      </c>
      <c r="H76" s="109">
        <f>SUMIFS(TabelaGastos[Valor],TabelaGastos[Subcategoria],"*"&amp;$B76&amp;"*",TabelaGastos[Mês de Compra],"&lt;="&amp;G$1&amp;"",TabelaGastos[Mês Final],"&gt;="&amp;G$1&amp;"",TabelaGastos[Semana],"="&amp;H$40&amp;"")</f>
        <v>0</v>
      </c>
      <c r="I76" s="109">
        <f>SUMIFS(TabelaGastos[Valor],TabelaGastos[Subcategoria],"*"&amp;$B76&amp;"*",TabelaGastos[Mês de Compra],"&lt;="&amp;H$1&amp;"",TabelaGastos[Mês Final],"&gt;="&amp;H$1&amp;"",TabelaGastos[Semana],"="&amp;I$40&amp;"")</f>
        <v>0</v>
      </c>
      <c r="J76" s="79"/>
      <c r="K76" s="56">
        <f t="shared" ref="K76:K88" si="74">SUM(L76:P76)</f>
        <v>0</v>
      </c>
      <c r="L76" s="109">
        <f>SUMIFS(TabelaGastos[Valor],TabelaGastos[Subcategoria],"*"&amp;$B76&amp;"*",TabelaGastos[Mês de Compra],"&lt;="&amp;K$1&amp;"",TabelaGastos[Mês Final],"&gt;="&amp;K$1&amp;"",TabelaGastos[Semana],"="&amp;L$40&amp;"")</f>
        <v>0</v>
      </c>
      <c r="M76" s="109">
        <f>SUMIFS(TabelaGastos[Valor],TabelaGastos[Subcategoria],"*"&amp;$B76&amp;"*",TabelaGastos[Mês de Compra],"&lt;="&amp;L$1&amp;"",TabelaGastos[Mês Final],"&gt;="&amp;L$1&amp;"",TabelaGastos[Semana],"="&amp;M$40&amp;"")</f>
        <v>0</v>
      </c>
      <c r="N76" s="109">
        <f>SUMIFS(TabelaGastos[Valor],TabelaGastos[Subcategoria],"*"&amp;$B76&amp;"*",TabelaGastos[Mês de Compra],"&lt;="&amp;M$1&amp;"",TabelaGastos[Mês Final],"&gt;="&amp;M$1&amp;"",TabelaGastos[Semana],"="&amp;N$40&amp;"")</f>
        <v>0</v>
      </c>
      <c r="O76" s="109">
        <f>SUMIFS(TabelaGastos[Valor],TabelaGastos[Subcategoria],"*"&amp;$B76&amp;"*",TabelaGastos[Mês de Compra],"&lt;="&amp;N$1&amp;"",TabelaGastos[Mês Final],"&gt;="&amp;N$1&amp;"",TabelaGastos[Semana],"="&amp;O$40&amp;"")</f>
        <v>0</v>
      </c>
      <c r="P76" s="109">
        <f>SUMIFS(TabelaGastos[Valor],TabelaGastos[Subcategoria],"*"&amp;$B76&amp;"*",TabelaGastos[Mês de Compra],"&lt;="&amp;O$1&amp;"",TabelaGastos[Mês Final],"&gt;="&amp;O$1&amp;"",TabelaGastos[Semana],"="&amp;P$40&amp;"")</f>
        <v>0</v>
      </c>
      <c r="Q76" s="79"/>
      <c r="R76" s="56">
        <f t="shared" ref="R76:R88" si="75">SUM(S76:W76)</f>
        <v>0</v>
      </c>
      <c r="S76" s="109">
        <f>SUMIFS(TabelaGastos[Valor],TabelaGastos[Subcategoria],"*"&amp;$B76&amp;"*",TabelaGastos[Mês de Compra],"&lt;="&amp;R$1&amp;"",TabelaGastos[Mês Final],"&gt;="&amp;R$1&amp;"",TabelaGastos[Semana],"="&amp;S$40&amp;"")</f>
        <v>0</v>
      </c>
      <c r="T76" s="109">
        <f>SUMIFS(TabelaGastos[Valor],TabelaGastos[Subcategoria],"*"&amp;$B76&amp;"*",TabelaGastos[Mês de Compra],"&lt;="&amp;S$1&amp;"",TabelaGastos[Mês Final],"&gt;="&amp;S$1&amp;"",TabelaGastos[Semana],"="&amp;T$40&amp;"")</f>
        <v>0</v>
      </c>
      <c r="U76" s="109">
        <f>SUMIFS(TabelaGastos[Valor],TabelaGastos[Subcategoria],"*"&amp;$B76&amp;"*",TabelaGastos[Mês de Compra],"&lt;="&amp;T$1&amp;"",TabelaGastos[Mês Final],"&gt;="&amp;T$1&amp;"",TabelaGastos[Semana],"="&amp;U$40&amp;"")</f>
        <v>0</v>
      </c>
      <c r="V76" s="109">
        <f>SUMIFS(TabelaGastos[Valor],TabelaGastos[Subcategoria],"*"&amp;$B76&amp;"*",TabelaGastos[Mês de Compra],"&lt;="&amp;U$1&amp;"",TabelaGastos[Mês Final],"&gt;="&amp;U$1&amp;"",TabelaGastos[Semana],"="&amp;V$40&amp;"")</f>
        <v>0</v>
      </c>
      <c r="W76" s="109">
        <f>SUMIFS(TabelaGastos[Valor],TabelaGastos[Subcategoria],"*"&amp;$B76&amp;"*",TabelaGastos[Mês de Compra],"&lt;="&amp;V$1&amp;"",TabelaGastos[Mês Final],"&gt;="&amp;V$1&amp;"",TabelaGastos[Semana],"="&amp;W$40&amp;"")</f>
        <v>0</v>
      </c>
      <c r="X76" s="79"/>
      <c r="Y76" s="56">
        <f t="shared" ref="Y76:Y88" si="76">SUM(Z76:AD76)</f>
        <v>0</v>
      </c>
      <c r="Z76" s="109">
        <f>SUMIFS(TabelaGastos[Valor],TabelaGastos[Subcategoria],"*"&amp;$B76&amp;"*",TabelaGastos[Mês de Compra],"&lt;="&amp;Y$1&amp;"",TabelaGastos[Mês Final],"&gt;="&amp;Y$1&amp;"")</f>
        <v>0</v>
      </c>
      <c r="AA76" s="109">
        <f>SUMIFS(TabelaGastos[Mês de Compra],TabelaGastos[Entrada],"*"&amp;$B76&amp;"*",TabelaGastos[Mês Final],"&lt;="&amp;Z$1&amp;"",TabelaGastos[Semana],"&gt;="&amp;Z$1&amp;"")</f>
        <v>0</v>
      </c>
      <c r="AB76" s="109">
        <f>SUMIFS(TabelaGastos[Mês Final],TabelaGastos[Método de Pagamento],"*"&amp;$B76&amp;"*",TabelaGastos[Semana],"&lt;="&amp;AA$1&amp;"",TabelaGastos[Categoria],"&gt;="&amp;AA$1&amp;"")</f>
        <v>0</v>
      </c>
      <c r="AC76" s="109">
        <f>SUMIFS(TabelaGastos[Semana],TabelaGastos[Valor],"*"&amp;$B76&amp;"*",TabelaGastos[Categoria],"&lt;="&amp;AB$1&amp;"",TabelaGastos[Subcategoria],"&gt;="&amp;AB$1&amp;"")</f>
        <v>0</v>
      </c>
      <c r="AD76" s="109">
        <f>SUMIFS(TabelaGastos[Categoria],TabelaGastos[Mês de Compra],"*"&amp;$B76&amp;"*",TabelaGastos[Subcategoria],"&lt;="&amp;AC$1&amp;"",TabelaGastos[Entrada],"&gt;="&amp;AC$1&amp;"")</f>
        <v>0</v>
      </c>
      <c r="AE76" s="79"/>
      <c r="AF76" s="56">
        <f t="shared" ref="AF76:AF88" si="77">SUM(AG76:AK76)</f>
        <v>0</v>
      </c>
      <c r="AG76" s="109">
        <f>SUMIFS(TabelaGastos[Valor],TabelaGastos[Subcategoria],"*"&amp;$B76&amp;"*",TabelaGastos[Mês de Compra],"&lt;="&amp;AF$1&amp;"",TabelaGastos[Mês Final],"&gt;="&amp;AF$1&amp;"",TabelaGastos[Semana],"="&amp;AG$40&amp;"")</f>
        <v>0</v>
      </c>
      <c r="AH76" s="109">
        <f>SUMIFS(TabelaGastos[Valor],TabelaGastos[Subcategoria],"*"&amp;$B76&amp;"*",TabelaGastos[Mês de Compra],"&lt;="&amp;AG$1&amp;"",TabelaGastos[Mês Final],"&gt;="&amp;AG$1&amp;"",TabelaGastos[Semana],"="&amp;AH$40&amp;"")</f>
        <v>0</v>
      </c>
      <c r="AI76" s="109">
        <f>SUMIFS(TabelaGastos[Valor],TabelaGastos[Subcategoria],"*"&amp;$B76&amp;"*",TabelaGastos[Mês de Compra],"&lt;="&amp;AH$1&amp;"",TabelaGastos[Mês Final],"&gt;="&amp;AH$1&amp;"",TabelaGastos[Semana],"="&amp;AI$40&amp;"")</f>
        <v>0</v>
      </c>
      <c r="AJ76" s="109">
        <f>SUMIFS(TabelaGastos[Valor],TabelaGastos[Subcategoria],"*"&amp;$B76&amp;"*",TabelaGastos[Mês de Compra],"&lt;="&amp;AI$1&amp;"",TabelaGastos[Mês Final],"&gt;="&amp;AI$1&amp;"",TabelaGastos[Semana],"="&amp;AJ$40&amp;"")</f>
        <v>0</v>
      </c>
      <c r="AK76" s="109">
        <f>SUMIFS(TabelaGastos[Valor],TabelaGastos[Subcategoria],"*"&amp;$B76&amp;"*",TabelaGastos[Mês de Compra],"&lt;="&amp;AJ$1&amp;"",TabelaGastos[Mês Final],"&gt;="&amp;AJ$1&amp;"",TabelaGastos[Semana],"="&amp;AK$40&amp;"")</f>
        <v>0</v>
      </c>
      <c r="AL76" s="79"/>
      <c r="AM76" s="56">
        <f t="shared" ref="AM76:AM88" si="78">SUM(AN76:AR76)</f>
        <v>0</v>
      </c>
      <c r="AN76" s="109">
        <f>SUMIFS(TabelaGastos[Valor],TabelaGastos[Subcategoria],"*"&amp;$B76&amp;"*",TabelaGastos[Mês de Compra],"&lt;="&amp;AM$1&amp;"",TabelaGastos[Mês Final],"&gt;="&amp;AM$1&amp;"")</f>
        <v>0</v>
      </c>
      <c r="AO76" s="109">
        <f>SUMIFS(TabelaGastos[Mês de Compra],TabelaGastos[Entrada],"*"&amp;$B76&amp;"*",TabelaGastos[Mês Final],"&lt;="&amp;AN$1&amp;"",TabelaGastos[Semana],"&gt;="&amp;AN$1&amp;"")</f>
        <v>0</v>
      </c>
      <c r="AP76" s="109">
        <f>SUMIFS(TabelaGastos[Mês Final],TabelaGastos[Método de Pagamento],"*"&amp;$B76&amp;"*",TabelaGastos[Semana],"&lt;="&amp;AO$1&amp;"",TabelaGastos[Categoria],"&gt;="&amp;AO$1&amp;"")</f>
        <v>0</v>
      </c>
      <c r="AQ76" s="109">
        <f>SUMIFS(TabelaGastos[Semana],TabelaGastos[Valor],"*"&amp;$B76&amp;"*",TabelaGastos[Categoria],"&lt;="&amp;AP$1&amp;"",TabelaGastos[Subcategoria],"&gt;="&amp;AP$1&amp;"")</f>
        <v>0</v>
      </c>
      <c r="AR76" s="109">
        <f>SUMIFS(TabelaGastos[Categoria],TabelaGastos[Mês de Compra],"*"&amp;$B76&amp;"*",TabelaGastos[Subcategoria],"&lt;="&amp;AQ$1&amp;"",TabelaGastos[Entrada],"&gt;="&amp;AQ$1&amp;"")</f>
        <v>0</v>
      </c>
      <c r="AS76" s="79"/>
      <c r="AT76" s="56">
        <f t="shared" ref="AT76:AT88" si="79">SUM(AU76:AY76)</f>
        <v>0</v>
      </c>
      <c r="AU76" s="109">
        <f>SUMIFS(TabelaGastos[Valor],TabelaGastos[Subcategoria],"*"&amp;$B76&amp;"*",TabelaGastos[Mês de Compra],"&lt;="&amp;AT$1&amp;"",TabelaGastos[Mês Final],"&gt;="&amp;AT$1&amp;"",TabelaGastos[Semana],"="&amp;AU$40&amp;"")</f>
        <v>0</v>
      </c>
      <c r="AV76" s="109">
        <f>SUMIFS(TabelaGastos[Valor],TabelaGastos[Subcategoria],"*"&amp;$B76&amp;"*",TabelaGastos[Mês de Compra],"&lt;="&amp;AU$1&amp;"",TabelaGastos[Mês Final],"&gt;="&amp;AU$1&amp;"",TabelaGastos[Semana],"="&amp;AV$40&amp;"")</f>
        <v>0</v>
      </c>
      <c r="AW76" s="109">
        <f>SUMIFS(TabelaGastos[Valor],TabelaGastos[Subcategoria],"*"&amp;$B76&amp;"*",TabelaGastos[Mês de Compra],"&lt;="&amp;AV$1&amp;"",TabelaGastos[Mês Final],"&gt;="&amp;AV$1&amp;"",TabelaGastos[Semana],"="&amp;AW$40&amp;"")</f>
        <v>0</v>
      </c>
      <c r="AX76" s="109">
        <f>SUMIFS(TabelaGastos[Valor],TabelaGastos[Subcategoria],"*"&amp;$B76&amp;"*",TabelaGastos[Mês de Compra],"&lt;="&amp;AW$1&amp;"",TabelaGastos[Mês Final],"&gt;="&amp;AW$1&amp;"",TabelaGastos[Semana],"="&amp;AX$40&amp;"")</f>
        <v>0</v>
      </c>
      <c r="AY76" s="109">
        <f>SUMIFS(TabelaGastos[Valor],TabelaGastos[Subcategoria],"*"&amp;$B76&amp;"*",TabelaGastos[Mês de Compra],"&lt;="&amp;AX$1&amp;"",TabelaGastos[Mês Final],"&gt;="&amp;AX$1&amp;"",TabelaGastos[Semana],"="&amp;AY$40&amp;"")</f>
        <v>0</v>
      </c>
      <c r="AZ76" s="79"/>
      <c r="BA76" s="56">
        <f t="shared" ref="BA76:BA88" si="80">SUM(BB76:BF76)</f>
        <v>0</v>
      </c>
      <c r="BB76" s="109">
        <f>SUMIFS(TabelaGastos[Valor],TabelaGastos[Subcategoria],"*"&amp;$B76&amp;"*",TabelaGastos[Mês de Compra],"&lt;="&amp;BA$1&amp;"",TabelaGastos[Mês Final],"&gt;="&amp;BA$1&amp;"")</f>
        <v>0</v>
      </c>
      <c r="BC76" s="109">
        <f>SUMIFS(TabelaGastos[Mês de Compra],TabelaGastos[Entrada],"*"&amp;$B76&amp;"*",TabelaGastos[Mês Final],"&lt;="&amp;BB$1&amp;"",TabelaGastos[Semana],"&gt;="&amp;BB$1&amp;"")</f>
        <v>0</v>
      </c>
      <c r="BD76" s="109">
        <f>SUMIFS(TabelaGastos[Mês Final],TabelaGastos[Método de Pagamento],"*"&amp;$B76&amp;"*",TabelaGastos[Semana],"&lt;="&amp;BC$1&amp;"",TabelaGastos[Categoria],"&gt;="&amp;BC$1&amp;"")</f>
        <v>0</v>
      </c>
      <c r="BE76" s="109">
        <f>SUMIFS(TabelaGastos[Semana],TabelaGastos[Valor],"*"&amp;$B76&amp;"*",TabelaGastos[Categoria],"&lt;="&amp;BD$1&amp;"",TabelaGastos[Subcategoria],"&gt;="&amp;BD$1&amp;"")</f>
        <v>0</v>
      </c>
      <c r="BF76" s="109">
        <f>SUMIFS(TabelaGastos[Categoria],TabelaGastos[Mês de Compra],"*"&amp;$B76&amp;"*",TabelaGastos[Subcategoria],"&lt;="&amp;BE$1&amp;"",TabelaGastos[Entrada],"&gt;="&amp;BE$1&amp;"")</f>
        <v>0</v>
      </c>
      <c r="BG76" s="79"/>
      <c r="BH76" s="56">
        <f t="shared" ref="BH76:BH88" si="81">SUM(BI76:BM76)</f>
        <v>0</v>
      </c>
      <c r="BI76" s="109">
        <f>SUMIFS(TabelaGastos[Valor],TabelaGastos[Subcategoria],"*"&amp;$B76&amp;"*",TabelaGastos[Mês de Compra],"&lt;="&amp;BH$1&amp;"",TabelaGastos[Mês Final],"&gt;="&amp;BH$1&amp;"",TabelaGastos[Semana],"="&amp;BI$40&amp;"")</f>
        <v>0</v>
      </c>
      <c r="BJ76" s="109">
        <f>SUMIFS(TabelaGastos[Valor],TabelaGastos[Subcategoria],"*"&amp;$B76&amp;"*",TabelaGastos[Mês de Compra],"&lt;="&amp;BI$1&amp;"",TabelaGastos[Mês Final],"&gt;="&amp;BI$1&amp;"",TabelaGastos[Semana],"="&amp;BJ$40&amp;"")</f>
        <v>0</v>
      </c>
      <c r="BK76" s="109">
        <f>SUMIFS(TabelaGastos[Valor],TabelaGastos[Subcategoria],"*"&amp;$B76&amp;"*",TabelaGastos[Mês de Compra],"&lt;="&amp;BJ$1&amp;"",TabelaGastos[Mês Final],"&gt;="&amp;BJ$1&amp;"",TabelaGastos[Semana],"="&amp;BK$40&amp;"")</f>
        <v>0</v>
      </c>
      <c r="BL76" s="109">
        <f>SUMIFS(TabelaGastos[Valor],TabelaGastos[Subcategoria],"*"&amp;$B76&amp;"*",TabelaGastos[Mês de Compra],"&lt;="&amp;BK$1&amp;"",TabelaGastos[Mês Final],"&gt;="&amp;BK$1&amp;"",TabelaGastos[Semana],"="&amp;BL$40&amp;"")</f>
        <v>0</v>
      </c>
      <c r="BM76" s="109">
        <f>SUMIFS(TabelaGastos[Valor],TabelaGastos[Subcategoria],"*"&amp;$B76&amp;"*",TabelaGastos[Mês de Compra],"&lt;="&amp;BL$1&amp;"",TabelaGastos[Mês Final],"&gt;="&amp;BL$1&amp;"",TabelaGastos[Semana],"="&amp;BM$40&amp;"")</f>
        <v>0</v>
      </c>
      <c r="BN76" s="79"/>
      <c r="BO76" s="56">
        <f t="shared" ref="BO76:BO88" si="82">SUM(BP76:BT76)</f>
        <v>0</v>
      </c>
      <c r="BP76" s="109">
        <f>SUMIFS(TabelaGastos[Valor],TabelaGastos[Subcategoria],"*"&amp;$B76&amp;"*",TabelaGastos[Mês de Compra],"&lt;="&amp;BO$1&amp;"",TabelaGastos[Mês Final],"&gt;="&amp;BO$1&amp;"")</f>
        <v>0</v>
      </c>
      <c r="BQ76" s="109">
        <f>SUMIFS(TabelaGastos[Mês de Compra],TabelaGastos[Entrada],"*"&amp;$B76&amp;"*",TabelaGastos[Mês Final],"&lt;="&amp;BP$1&amp;"",TabelaGastos[Semana],"&gt;="&amp;BP$1&amp;"")</f>
        <v>0</v>
      </c>
      <c r="BR76" s="109">
        <f>SUMIFS(TabelaGastos[Mês Final],TabelaGastos[Método de Pagamento],"*"&amp;$B76&amp;"*",TabelaGastos[Semana],"&lt;="&amp;BQ$1&amp;"",TabelaGastos[Categoria],"&gt;="&amp;BQ$1&amp;"")</f>
        <v>0</v>
      </c>
      <c r="BS76" s="109">
        <f>SUMIFS(TabelaGastos[Semana],TabelaGastos[Valor],"*"&amp;$B76&amp;"*",TabelaGastos[Categoria],"&lt;="&amp;BR$1&amp;"",TabelaGastos[Subcategoria],"&gt;="&amp;BR$1&amp;"")</f>
        <v>0</v>
      </c>
      <c r="BT76" s="109">
        <f>SUMIFS(TabelaGastos[Categoria],TabelaGastos[Mês de Compra],"*"&amp;$B76&amp;"*",TabelaGastos[Subcategoria],"&lt;="&amp;BS$1&amp;"",TabelaGastos[Entrada],"&gt;="&amp;BS$1&amp;"")</f>
        <v>0</v>
      </c>
      <c r="BU76" s="79"/>
      <c r="BV76" s="56">
        <f t="shared" ref="BV76:BV88" si="83">SUM(BW76:CA76)</f>
        <v>0</v>
      </c>
      <c r="BW76" s="109">
        <f>SUMIFS(TabelaGastos[Valor],TabelaGastos[Subcategoria],"*"&amp;$B76&amp;"*",TabelaGastos[Mês de Compra],"&lt;="&amp;BV$1&amp;"",TabelaGastos[Mês Final],"&gt;="&amp;BV$1&amp;"",TabelaGastos[Semana],"="&amp;BW$40&amp;"")</f>
        <v>0</v>
      </c>
      <c r="BX76" s="109">
        <f>SUMIFS(TabelaGastos[Valor],TabelaGastos[Subcategoria],"*"&amp;$B76&amp;"*",TabelaGastos[Mês de Compra],"&lt;="&amp;BW$1&amp;"",TabelaGastos[Mês Final],"&gt;="&amp;BW$1&amp;"",TabelaGastos[Semana],"="&amp;BX$40&amp;"")</f>
        <v>0</v>
      </c>
      <c r="BY76" s="109">
        <f>SUMIFS(TabelaGastos[Valor],TabelaGastos[Subcategoria],"*"&amp;$B76&amp;"*",TabelaGastos[Mês de Compra],"&lt;="&amp;BX$1&amp;"",TabelaGastos[Mês Final],"&gt;="&amp;BX$1&amp;"",TabelaGastos[Semana],"="&amp;BY$40&amp;"")</f>
        <v>0</v>
      </c>
      <c r="BZ76" s="109">
        <f>SUMIFS(TabelaGastos[Valor],TabelaGastos[Subcategoria],"*"&amp;$B76&amp;"*",TabelaGastos[Mês de Compra],"&lt;="&amp;BY$1&amp;"",TabelaGastos[Mês Final],"&gt;="&amp;BY$1&amp;"",TabelaGastos[Semana],"="&amp;BZ$40&amp;"")</f>
        <v>0</v>
      </c>
      <c r="CA76" s="109">
        <f>SUMIFS(TabelaGastos[Valor],TabelaGastos[Subcategoria],"*"&amp;$B76&amp;"*",TabelaGastos[Mês de Compra],"&lt;="&amp;BZ$1&amp;"",TabelaGastos[Mês Final],"&gt;="&amp;BZ$1&amp;"",TabelaGastos[Semana],"="&amp;CA$40&amp;"")</f>
        <v>0</v>
      </c>
      <c r="CB76" s="79"/>
      <c r="CC76" s="56">
        <f t="shared" ref="CC76:CC88" si="84">SUM(CD76:CH76)</f>
        <v>0</v>
      </c>
      <c r="CD76" s="109">
        <f>SUMIFS(TabelaGastos[Valor],TabelaGastos[Subcategoria],"*"&amp;$B76&amp;"*",TabelaGastos[Mês de Compra],"&lt;="&amp;CC$1&amp;"",TabelaGastos[Mês Final],"&gt;="&amp;CC$1&amp;"")</f>
        <v>0</v>
      </c>
      <c r="CE76" s="109">
        <f>SUMIFS(TabelaGastos[Mês de Compra],TabelaGastos[Entrada],"*"&amp;$B76&amp;"*",TabelaGastos[Mês Final],"&lt;="&amp;CD$1&amp;"",TabelaGastos[Semana],"&gt;="&amp;CD$1&amp;"")</f>
        <v>0</v>
      </c>
      <c r="CF76" s="109">
        <f>SUMIFS(TabelaGastos[Mês Final],TabelaGastos[Método de Pagamento],"*"&amp;$B76&amp;"*",TabelaGastos[Semana],"&lt;="&amp;CE$1&amp;"",TabelaGastos[Categoria],"&gt;="&amp;CE$1&amp;"")</f>
        <v>0</v>
      </c>
      <c r="CG76" s="109">
        <f>SUMIFS(TabelaGastos[Semana],TabelaGastos[Valor],"*"&amp;$B76&amp;"*",TabelaGastos[Categoria],"&lt;="&amp;CF$1&amp;"",TabelaGastos[Subcategoria],"&gt;="&amp;CF$1&amp;"")</f>
        <v>0</v>
      </c>
      <c r="CH76" s="109">
        <f>SUMIFS(TabelaGastos[Categoria],TabelaGastos[Mês de Compra],"*"&amp;$B76&amp;"*",TabelaGastos[Subcategoria],"&lt;="&amp;CG$1&amp;"",TabelaGastos[Entrada],"&gt;="&amp;CG$1&amp;"")</f>
        <v>0</v>
      </c>
      <c r="CI76" s="111">
        <f t="shared" si="71"/>
        <v>0</v>
      </c>
      <c r="CJ76" s="111">
        <f t="shared" si="72"/>
        <v>0</v>
      </c>
    </row>
    <row r="77" spans="2:104" outlineLevel="1" x14ac:dyDescent="0.3">
      <c r="B77" s="111" t="s">
        <v>91</v>
      </c>
      <c r="C77" s="79"/>
      <c r="D77" s="56">
        <f t="shared" si="73"/>
        <v>0</v>
      </c>
      <c r="E77" s="109">
        <f>SUMIFS(TabelaGastos[Valor],TabelaGastos[Subcategoria],"*"&amp;$B77&amp;"*",TabelaGastos[Mês de Compra],"&lt;="&amp;D$1&amp;"",TabelaGastos[Mês Final],"&gt;="&amp;D$1&amp;"",TabelaGastos[Semana],"="&amp;E$40&amp;"")</f>
        <v>0</v>
      </c>
      <c r="F77" s="109">
        <f>SUMIFS(TabelaGastos[Valor],TabelaGastos[Subcategoria],"*"&amp;$B77&amp;"*",TabelaGastos[Mês de Compra],"&lt;="&amp;E$1&amp;"",TabelaGastos[Mês Final],"&gt;="&amp;E$1&amp;"",TabelaGastos[Semana],"="&amp;F$40&amp;"")</f>
        <v>0</v>
      </c>
      <c r="G77" s="109">
        <f>SUMIFS(TabelaGastos[Valor],TabelaGastos[Subcategoria],"*"&amp;$B77&amp;"*",TabelaGastos[Mês de Compra],"&lt;="&amp;F$1&amp;"",TabelaGastos[Mês Final],"&gt;="&amp;F$1&amp;"",TabelaGastos[Semana],"="&amp;G$40&amp;"")</f>
        <v>0</v>
      </c>
      <c r="H77" s="109">
        <f>SUMIFS(TabelaGastos[Valor],TabelaGastos[Subcategoria],"*"&amp;$B77&amp;"*",TabelaGastos[Mês de Compra],"&lt;="&amp;G$1&amp;"",TabelaGastos[Mês Final],"&gt;="&amp;G$1&amp;"",TabelaGastos[Semana],"="&amp;H$40&amp;"")</f>
        <v>0</v>
      </c>
      <c r="I77" s="109">
        <f>SUMIFS(TabelaGastos[Valor],TabelaGastos[Subcategoria],"*"&amp;$B77&amp;"*",TabelaGastos[Mês de Compra],"&lt;="&amp;H$1&amp;"",TabelaGastos[Mês Final],"&gt;="&amp;H$1&amp;"",TabelaGastos[Semana],"="&amp;I$40&amp;"")</f>
        <v>0</v>
      </c>
      <c r="J77" s="79"/>
      <c r="K77" s="56">
        <f t="shared" si="74"/>
        <v>0</v>
      </c>
      <c r="L77" s="109">
        <f>SUMIFS(TabelaGastos[Valor],TabelaGastos[Subcategoria],"*"&amp;$B77&amp;"*",TabelaGastos[Mês de Compra],"&lt;="&amp;K$1&amp;"",TabelaGastos[Mês Final],"&gt;="&amp;K$1&amp;"",TabelaGastos[Semana],"="&amp;L$40&amp;"")</f>
        <v>0</v>
      </c>
      <c r="M77" s="109">
        <f>SUMIFS(TabelaGastos[Valor],TabelaGastos[Subcategoria],"*"&amp;$B77&amp;"*",TabelaGastos[Mês de Compra],"&lt;="&amp;L$1&amp;"",TabelaGastos[Mês Final],"&gt;="&amp;L$1&amp;"",TabelaGastos[Semana],"="&amp;M$40&amp;"")</f>
        <v>0</v>
      </c>
      <c r="N77" s="109">
        <f>SUMIFS(TabelaGastos[Valor],TabelaGastos[Subcategoria],"*"&amp;$B77&amp;"*",TabelaGastos[Mês de Compra],"&lt;="&amp;M$1&amp;"",TabelaGastos[Mês Final],"&gt;="&amp;M$1&amp;"",TabelaGastos[Semana],"="&amp;N$40&amp;"")</f>
        <v>0</v>
      </c>
      <c r="O77" s="109">
        <f>SUMIFS(TabelaGastos[Valor],TabelaGastos[Subcategoria],"*"&amp;$B77&amp;"*",TabelaGastos[Mês de Compra],"&lt;="&amp;N$1&amp;"",TabelaGastos[Mês Final],"&gt;="&amp;N$1&amp;"",TabelaGastos[Semana],"="&amp;O$40&amp;"")</f>
        <v>0</v>
      </c>
      <c r="P77" s="109">
        <f>SUMIFS(TabelaGastos[Valor],TabelaGastos[Subcategoria],"*"&amp;$B77&amp;"*",TabelaGastos[Mês de Compra],"&lt;="&amp;O$1&amp;"",TabelaGastos[Mês Final],"&gt;="&amp;O$1&amp;"",TabelaGastos[Semana],"="&amp;P$40&amp;"")</f>
        <v>0</v>
      </c>
      <c r="Q77" s="79"/>
      <c r="R77" s="56">
        <f t="shared" si="75"/>
        <v>0</v>
      </c>
      <c r="S77" s="109">
        <f>SUMIFS(TabelaGastos[Valor],TabelaGastos[Subcategoria],"*"&amp;$B77&amp;"*",TabelaGastos[Mês de Compra],"&lt;="&amp;R$1&amp;"",TabelaGastos[Mês Final],"&gt;="&amp;R$1&amp;"",TabelaGastos[Semana],"="&amp;S$40&amp;"")</f>
        <v>0</v>
      </c>
      <c r="T77" s="109">
        <f>SUMIFS(TabelaGastos[Valor],TabelaGastos[Subcategoria],"*"&amp;$B77&amp;"*",TabelaGastos[Mês de Compra],"&lt;="&amp;S$1&amp;"",TabelaGastos[Mês Final],"&gt;="&amp;S$1&amp;"",TabelaGastos[Semana],"="&amp;T$40&amp;"")</f>
        <v>0</v>
      </c>
      <c r="U77" s="109">
        <f>SUMIFS(TabelaGastos[Valor],TabelaGastos[Subcategoria],"*"&amp;$B77&amp;"*",TabelaGastos[Mês de Compra],"&lt;="&amp;T$1&amp;"",TabelaGastos[Mês Final],"&gt;="&amp;T$1&amp;"",TabelaGastos[Semana],"="&amp;U$40&amp;"")</f>
        <v>0</v>
      </c>
      <c r="V77" s="109">
        <f>SUMIFS(TabelaGastos[Valor],TabelaGastos[Subcategoria],"*"&amp;$B77&amp;"*",TabelaGastos[Mês de Compra],"&lt;="&amp;U$1&amp;"",TabelaGastos[Mês Final],"&gt;="&amp;U$1&amp;"",TabelaGastos[Semana],"="&amp;V$40&amp;"")</f>
        <v>0</v>
      </c>
      <c r="W77" s="109">
        <f>SUMIFS(TabelaGastos[Valor],TabelaGastos[Subcategoria],"*"&amp;$B77&amp;"*",TabelaGastos[Mês de Compra],"&lt;="&amp;V$1&amp;"",TabelaGastos[Mês Final],"&gt;="&amp;V$1&amp;"",TabelaGastos[Semana],"="&amp;W$40&amp;"")</f>
        <v>0</v>
      </c>
      <c r="X77" s="79"/>
      <c r="Y77" s="56">
        <f t="shared" si="76"/>
        <v>0</v>
      </c>
      <c r="Z77" s="109">
        <f>SUMIFS(TabelaGastos[Valor],TabelaGastos[Subcategoria],"*"&amp;$B77&amp;"*",TabelaGastos[Mês de Compra],"&lt;="&amp;Y$1&amp;"",TabelaGastos[Mês Final],"&gt;="&amp;Y$1&amp;"")</f>
        <v>0</v>
      </c>
      <c r="AA77" s="109">
        <f>SUMIFS(TabelaGastos[Mês de Compra],TabelaGastos[Entrada],"*"&amp;$B77&amp;"*",TabelaGastos[Mês Final],"&lt;="&amp;Z$1&amp;"",TabelaGastos[Semana],"&gt;="&amp;Z$1&amp;"")</f>
        <v>0</v>
      </c>
      <c r="AB77" s="109">
        <f>SUMIFS(TabelaGastos[Mês Final],TabelaGastos[Método de Pagamento],"*"&amp;$B77&amp;"*",TabelaGastos[Semana],"&lt;="&amp;AA$1&amp;"",TabelaGastos[Categoria],"&gt;="&amp;AA$1&amp;"")</f>
        <v>0</v>
      </c>
      <c r="AC77" s="109">
        <f>SUMIFS(TabelaGastos[Semana],TabelaGastos[Valor],"*"&amp;$B77&amp;"*",TabelaGastos[Categoria],"&lt;="&amp;AB$1&amp;"",TabelaGastos[Subcategoria],"&gt;="&amp;AB$1&amp;"")</f>
        <v>0</v>
      </c>
      <c r="AD77" s="109">
        <f>SUMIFS(TabelaGastos[Categoria],TabelaGastos[Mês de Compra],"*"&amp;$B77&amp;"*",TabelaGastos[Subcategoria],"&lt;="&amp;AC$1&amp;"",TabelaGastos[Entrada],"&gt;="&amp;AC$1&amp;"")</f>
        <v>0</v>
      </c>
      <c r="AE77" s="79"/>
      <c r="AF77" s="56">
        <f t="shared" si="77"/>
        <v>0</v>
      </c>
      <c r="AG77" s="109">
        <f>SUMIFS(TabelaGastos[Valor],TabelaGastos[Subcategoria],"*"&amp;$B77&amp;"*",TabelaGastos[Mês de Compra],"&lt;="&amp;AF$1&amp;"",TabelaGastos[Mês Final],"&gt;="&amp;AF$1&amp;"",TabelaGastos[Semana],"="&amp;AG$40&amp;"")</f>
        <v>0</v>
      </c>
      <c r="AH77" s="109">
        <f>SUMIFS(TabelaGastos[Valor],TabelaGastos[Subcategoria],"*"&amp;$B77&amp;"*",TabelaGastos[Mês de Compra],"&lt;="&amp;AG$1&amp;"",TabelaGastos[Mês Final],"&gt;="&amp;AG$1&amp;"",TabelaGastos[Semana],"="&amp;AH$40&amp;"")</f>
        <v>0</v>
      </c>
      <c r="AI77" s="109">
        <f>SUMIFS(TabelaGastos[Valor],TabelaGastos[Subcategoria],"*"&amp;$B77&amp;"*",TabelaGastos[Mês de Compra],"&lt;="&amp;AH$1&amp;"",TabelaGastos[Mês Final],"&gt;="&amp;AH$1&amp;"",TabelaGastos[Semana],"="&amp;AI$40&amp;"")</f>
        <v>0</v>
      </c>
      <c r="AJ77" s="109">
        <f>SUMIFS(TabelaGastos[Valor],TabelaGastos[Subcategoria],"*"&amp;$B77&amp;"*",TabelaGastos[Mês de Compra],"&lt;="&amp;AI$1&amp;"",TabelaGastos[Mês Final],"&gt;="&amp;AI$1&amp;"",TabelaGastos[Semana],"="&amp;AJ$40&amp;"")</f>
        <v>0</v>
      </c>
      <c r="AK77" s="109">
        <f>SUMIFS(TabelaGastos[Valor],TabelaGastos[Subcategoria],"*"&amp;$B77&amp;"*",TabelaGastos[Mês de Compra],"&lt;="&amp;AJ$1&amp;"",TabelaGastos[Mês Final],"&gt;="&amp;AJ$1&amp;"",TabelaGastos[Semana],"="&amp;AK$40&amp;"")</f>
        <v>0</v>
      </c>
      <c r="AL77" s="79"/>
      <c r="AM77" s="56">
        <f t="shared" si="78"/>
        <v>0</v>
      </c>
      <c r="AN77" s="109">
        <f>SUMIFS(TabelaGastos[Valor],TabelaGastos[Subcategoria],"*"&amp;$B77&amp;"*",TabelaGastos[Mês de Compra],"&lt;="&amp;AM$1&amp;"",TabelaGastos[Mês Final],"&gt;="&amp;AM$1&amp;"")</f>
        <v>0</v>
      </c>
      <c r="AO77" s="109">
        <f>SUMIFS(TabelaGastos[Mês de Compra],TabelaGastos[Entrada],"*"&amp;$B77&amp;"*",TabelaGastos[Mês Final],"&lt;="&amp;AN$1&amp;"",TabelaGastos[Semana],"&gt;="&amp;AN$1&amp;"")</f>
        <v>0</v>
      </c>
      <c r="AP77" s="109">
        <f>SUMIFS(TabelaGastos[Mês Final],TabelaGastos[Método de Pagamento],"*"&amp;$B77&amp;"*",TabelaGastos[Semana],"&lt;="&amp;AO$1&amp;"",TabelaGastos[Categoria],"&gt;="&amp;AO$1&amp;"")</f>
        <v>0</v>
      </c>
      <c r="AQ77" s="109">
        <f>SUMIFS(TabelaGastos[Semana],TabelaGastos[Valor],"*"&amp;$B77&amp;"*",TabelaGastos[Categoria],"&lt;="&amp;AP$1&amp;"",TabelaGastos[Subcategoria],"&gt;="&amp;AP$1&amp;"")</f>
        <v>0</v>
      </c>
      <c r="AR77" s="109">
        <f>SUMIFS(TabelaGastos[Categoria],TabelaGastos[Mês de Compra],"*"&amp;$B77&amp;"*",TabelaGastos[Subcategoria],"&lt;="&amp;AQ$1&amp;"",TabelaGastos[Entrada],"&gt;="&amp;AQ$1&amp;"")</f>
        <v>0</v>
      </c>
      <c r="AS77" s="79"/>
      <c r="AT77" s="56">
        <f t="shared" si="79"/>
        <v>0</v>
      </c>
      <c r="AU77" s="109">
        <f>SUMIFS(TabelaGastos[Valor],TabelaGastos[Subcategoria],"*"&amp;$B77&amp;"*",TabelaGastos[Mês de Compra],"&lt;="&amp;AT$1&amp;"",TabelaGastos[Mês Final],"&gt;="&amp;AT$1&amp;"",TabelaGastos[Semana],"="&amp;AU$40&amp;"")</f>
        <v>0</v>
      </c>
      <c r="AV77" s="109">
        <f>SUMIFS(TabelaGastos[Valor],TabelaGastos[Subcategoria],"*"&amp;$B77&amp;"*",TabelaGastos[Mês de Compra],"&lt;="&amp;AU$1&amp;"",TabelaGastos[Mês Final],"&gt;="&amp;AU$1&amp;"",TabelaGastos[Semana],"="&amp;AV$40&amp;"")</f>
        <v>0</v>
      </c>
      <c r="AW77" s="109">
        <f>SUMIFS(TabelaGastos[Valor],TabelaGastos[Subcategoria],"*"&amp;$B77&amp;"*",TabelaGastos[Mês de Compra],"&lt;="&amp;AV$1&amp;"",TabelaGastos[Mês Final],"&gt;="&amp;AV$1&amp;"",TabelaGastos[Semana],"="&amp;AW$40&amp;"")</f>
        <v>0</v>
      </c>
      <c r="AX77" s="109">
        <f>SUMIFS(TabelaGastos[Valor],TabelaGastos[Subcategoria],"*"&amp;$B77&amp;"*",TabelaGastos[Mês de Compra],"&lt;="&amp;AW$1&amp;"",TabelaGastos[Mês Final],"&gt;="&amp;AW$1&amp;"",TabelaGastos[Semana],"="&amp;AX$40&amp;"")</f>
        <v>0</v>
      </c>
      <c r="AY77" s="109">
        <f>SUMIFS(TabelaGastos[Valor],TabelaGastos[Subcategoria],"*"&amp;$B77&amp;"*",TabelaGastos[Mês de Compra],"&lt;="&amp;AX$1&amp;"",TabelaGastos[Mês Final],"&gt;="&amp;AX$1&amp;"",TabelaGastos[Semana],"="&amp;AY$40&amp;"")</f>
        <v>0</v>
      </c>
      <c r="AZ77" s="79"/>
      <c r="BA77" s="56">
        <f t="shared" si="80"/>
        <v>0</v>
      </c>
      <c r="BB77" s="109">
        <f>SUMIFS(TabelaGastos[Valor],TabelaGastos[Subcategoria],"*"&amp;$B77&amp;"*",TabelaGastos[Mês de Compra],"&lt;="&amp;BA$1&amp;"",TabelaGastos[Mês Final],"&gt;="&amp;BA$1&amp;"")</f>
        <v>0</v>
      </c>
      <c r="BC77" s="109">
        <f>SUMIFS(TabelaGastos[Mês de Compra],TabelaGastos[Entrada],"*"&amp;$B77&amp;"*",TabelaGastos[Mês Final],"&lt;="&amp;BB$1&amp;"",TabelaGastos[Semana],"&gt;="&amp;BB$1&amp;"")</f>
        <v>0</v>
      </c>
      <c r="BD77" s="109">
        <f>SUMIFS(TabelaGastos[Mês Final],TabelaGastos[Método de Pagamento],"*"&amp;$B77&amp;"*",TabelaGastos[Semana],"&lt;="&amp;BC$1&amp;"",TabelaGastos[Categoria],"&gt;="&amp;BC$1&amp;"")</f>
        <v>0</v>
      </c>
      <c r="BE77" s="109">
        <f>SUMIFS(TabelaGastos[Semana],TabelaGastos[Valor],"*"&amp;$B77&amp;"*",TabelaGastos[Categoria],"&lt;="&amp;BD$1&amp;"",TabelaGastos[Subcategoria],"&gt;="&amp;BD$1&amp;"")</f>
        <v>0</v>
      </c>
      <c r="BF77" s="109">
        <f>SUMIFS(TabelaGastos[Categoria],TabelaGastos[Mês de Compra],"*"&amp;$B77&amp;"*",TabelaGastos[Subcategoria],"&lt;="&amp;BE$1&amp;"",TabelaGastos[Entrada],"&gt;="&amp;BE$1&amp;"")</f>
        <v>0</v>
      </c>
      <c r="BG77" s="79"/>
      <c r="BH77" s="56">
        <f t="shared" si="81"/>
        <v>0</v>
      </c>
      <c r="BI77" s="109">
        <f>SUMIFS(TabelaGastos[Valor],TabelaGastos[Subcategoria],"*"&amp;$B77&amp;"*",TabelaGastos[Mês de Compra],"&lt;="&amp;BH$1&amp;"",TabelaGastos[Mês Final],"&gt;="&amp;BH$1&amp;"",TabelaGastos[Semana],"="&amp;BI$40&amp;"")</f>
        <v>0</v>
      </c>
      <c r="BJ77" s="109">
        <f>SUMIFS(TabelaGastos[Valor],TabelaGastos[Subcategoria],"*"&amp;$B77&amp;"*",TabelaGastos[Mês de Compra],"&lt;="&amp;BI$1&amp;"",TabelaGastos[Mês Final],"&gt;="&amp;BI$1&amp;"",TabelaGastos[Semana],"="&amp;BJ$40&amp;"")</f>
        <v>0</v>
      </c>
      <c r="BK77" s="109">
        <f>SUMIFS(TabelaGastos[Valor],TabelaGastos[Subcategoria],"*"&amp;$B77&amp;"*",TabelaGastos[Mês de Compra],"&lt;="&amp;BJ$1&amp;"",TabelaGastos[Mês Final],"&gt;="&amp;BJ$1&amp;"",TabelaGastos[Semana],"="&amp;BK$40&amp;"")</f>
        <v>0</v>
      </c>
      <c r="BL77" s="109">
        <f>SUMIFS(TabelaGastos[Valor],TabelaGastos[Subcategoria],"*"&amp;$B77&amp;"*",TabelaGastos[Mês de Compra],"&lt;="&amp;BK$1&amp;"",TabelaGastos[Mês Final],"&gt;="&amp;BK$1&amp;"",TabelaGastos[Semana],"="&amp;BL$40&amp;"")</f>
        <v>0</v>
      </c>
      <c r="BM77" s="109">
        <f>SUMIFS(TabelaGastos[Valor],TabelaGastos[Subcategoria],"*"&amp;$B77&amp;"*",TabelaGastos[Mês de Compra],"&lt;="&amp;BL$1&amp;"",TabelaGastos[Mês Final],"&gt;="&amp;BL$1&amp;"",TabelaGastos[Semana],"="&amp;BM$40&amp;"")</f>
        <v>0</v>
      </c>
      <c r="BN77" s="79"/>
      <c r="BO77" s="56">
        <f t="shared" si="82"/>
        <v>0</v>
      </c>
      <c r="BP77" s="109">
        <f>SUMIFS(TabelaGastos[Valor],TabelaGastos[Subcategoria],"*"&amp;$B77&amp;"*",TabelaGastos[Mês de Compra],"&lt;="&amp;BO$1&amp;"",TabelaGastos[Mês Final],"&gt;="&amp;BO$1&amp;"")</f>
        <v>0</v>
      </c>
      <c r="BQ77" s="109">
        <f>SUMIFS(TabelaGastos[Mês de Compra],TabelaGastos[Entrada],"*"&amp;$B77&amp;"*",TabelaGastos[Mês Final],"&lt;="&amp;BP$1&amp;"",TabelaGastos[Semana],"&gt;="&amp;BP$1&amp;"")</f>
        <v>0</v>
      </c>
      <c r="BR77" s="109">
        <f>SUMIFS(TabelaGastos[Mês Final],TabelaGastos[Método de Pagamento],"*"&amp;$B77&amp;"*",TabelaGastos[Semana],"&lt;="&amp;BQ$1&amp;"",TabelaGastos[Categoria],"&gt;="&amp;BQ$1&amp;"")</f>
        <v>0</v>
      </c>
      <c r="BS77" s="109">
        <f>SUMIFS(TabelaGastos[Semana],TabelaGastos[Valor],"*"&amp;$B77&amp;"*",TabelaGastos[Categoria],"&lt;="&amp;BR$1&amp;"",TabelaGastos[Subcategoria],"&gt;="&amp;BR$1&amp;"")</f>
        <v>0</v>
      </c>
      <c r="BT77" s="109">
        <f>SUMIFS(TabelaGastos[Categoria],TabelaGastos[Mês de Compra],"*"&amp;$B77&amp;"*",TabelaGastos[Subcategoria],"&lt;="&amp;BS$1&amp;"",TabelaGastos[Entrada],"&gt;="&amp;BS$1&amp;"")</f>
        <v>0</v>
      </c>
      <c r="BU77" s="79"/>
      <c r="BV77" s="56">
        <f t="shared" si="83"/>
        <v>0</v>
      </c>
      <c r="BW77" s="109">
        <f>SUMIFS(TabelaGastos[Valor],TabelaGastos[Subcategoria],"*"&amp;$B77&amp;"*",TabelaGastos[Mês de Compra],"&lt;="&amp;BV$1&amp;"",TabelaGastos[Mês Final],"&gt;="&amp;BV$1&amp;"",TabelaGastos[Semana],"="&amp;BW$40&amp;"")</f>
        <v>0</v>
      </c>
      <c r="BX77" s="109">
        <f>SUMIFS(TabelaGastos[Valor],TabelaGastos[Subcategoria],"*"&amp;$B77&amp;"*",TabelaGastos[Mês de Compra],"&lt;="&amp;BW$1&amp;"",TabelaGastos[Mês Final],"&gt;="&amp;BW$1&amp;"",TabelaGastos[Semana],"="&amp;BX$40&amp;"")</f>
        <v>0</v>
      </c>
      <c r="BY77" s="109">
        <f>SUMIFS(TabelaGastos[Valor],TabelaGastos[Subcategoria],"*"&amp;$B77&amp;"*",TabelaGastos[Mês de Compra],"&lt;="&amp;BX$1&amp;"",TabelaGastos[Mês Final],"&gt;="&amp;BX$1&amp;"",TabelaGastos[Semana],"="&amp;BY$40&amp;"")</f>
        <v>0</v>
      </c>
      <c r="BZ77" s="109">
        <f>SUMIFS(TabelaGastos[Valor],TabelaGastos[Subcategoria],"*"&amp;$B77&amp;"*",TabelaGastos[Mês de Compra],"&lt;="&amp;BY$1&amp;"",TabelaGastos[Mês Final],"&gt;="&amp;BY$1&amp;"",TabelaGastos[Semana],"="&amp;BZ$40&amp;"")</f>
        <v>0</v>
      </c>
      <c r="CA77" s="109">
        <f>SUMIFS(TabelaGastos[Valor],TabelaGastos[Subcategoria],"*"&amp;$B77&amp;"*",TabelaGastos[Mês de Compra],"&lt;="&amp;BZ$1&amp;"",TabelaGastos[Mês Final],"&gt;="&amp;BZ$1&amp;"",TabelaGastos[Semana],"="&amp;CA$40&amp;"")</f>
        <v>0</v>
      </c>
      <c r="CB77" s="79"/>
      <c r="CC77" s="56">
        <f t="shared" si="84"/>
        <v>0</v>
      </c>
      <c r="CD77" s="109">
        <f>SUMIFS(TabelaGastos[Valor],TabelaGastos[Subcategoria],"*"&amp;$B77&amp;"*",TabelaGastos[Mês de Compra],"&lt;="&amp;CC$1&amp;"",TabelaGastos[Mês Final],"&gt;="&amp;CC$1&amp;"")</f>
        <v>0</v>
      </c>
      <c r="CE77" s="109">
        <f>SUMIFS(TabelaGastos[Mês de Compra],TabelaGastos[Entrada],"*"&amp;$B77&amp;"*",TabelaGastos[Mês Final],"&lt;="&amp;CD$1&amp;"",TabelaGastos[Semana],"&gt;="&amp;CD$1&amp;"")</f>
        <v>0</v>
      </c>
      <c r="CF77" s="109">
        <f>SUMIFS(TabelaGastos[Mês Final],TabelaGastos[Método de Pagamento],"*"&amp;$B77&amp;"*",TabelaGastos[Semana],"&lt;="&amp;CE$1&amp;"",TabelaGastos[Categoria],"&gt;="&amp;CE$1&amp;"")</f>
        <v>0</v>
      </c>
      <c r="CG77" s="109">
        <f>SUMIFS(TabelaGastos[Semana],TabelaGastos[Valor],"*"&amp;$B77&amp;"*",TabelaGastos[Categoria],"&lt;="&amp;CF$1&amp;"",TabelaGastos[Subcategoria],"&gt;="&amp;CF$1&amp;"")</f>
        <v>0</v>
      </c>
      <c r="CH77" s="109">
        <f>SUMIFS(TabelaGastos[Categoria],TabelaGastos[Mês de Compra],"*"&amp;$B77&amp;"*",TabelaGastos[Subcategoria],"&lt;="&amp;CG$1&amp;"",TabelaGastos[Entrada],"&gt;="&amp;CG$1&amp;"")</f>
        <v>0</v>
      </c>
      <c r="CI77" s="111">
        <f t="shared" si="71"/>
        <v>0</v>
      </c>
      <c r="CJ77" s="111">
        <f t="shared" si="72"/>
        <v>0</v>
      </c>
    </row>
    <row r="78" spans="2:104" outlineLevel="1" x14ac:dyDescent="0.3">
      <c r="B78" s="111" t="s">
        <v>92</v>
      </c>
      <c r="C78" s="79"/>
      <c r="D78" s="56">
        <f t="shared" si="73"/>
        <v>0</v>
      </c>
      <c r="E78" s="109">
        <f>SUMIFS(TabelaGastos[Valor],TabelaGastos[Subcategoria],"*"&amp;$B78&amp;"*",TabelaGastos[Mês de Compra],"&lt;="&amp;D$1&amp;"",TabelaGastos[Mês Final],"&gt;="&amp;D$1&amp;"",TabelaGastos[Semana],"="&amp;E$40&amp;"")</f>
        <v>0</v>
      </c>
      <c r="F78" s="109">
        <f>SUMIFS(TabelaGastos[Valor],TabelaGastos[Subcategoria],"*"&amp;$B78&amp;"*",TabelaGastos[Mês de Compra],"&lt;="&amp;E$1&amp;"",TabelaGastos[Mês Final],"&gt;="&amp;E$1&amp;"",TabelaGastos[Semana],"="&amp;F$40&amp;"")</f>
        <v>0</v>
      </c>
      <c r="G78" s="109">
        <f>SUMIFS(TabelaGastos[Valor],TabelaGastos[Subcategoria],"*"&amp;$B78&amp;"*",TabelaGastos[Mês de Compra],"&lt;="&amp;F$1&amp;"",TabelaGastos[Mês Final],"&gt;="&amp;F$1&amp;"",TabelaGastos[Semana],"="&amp;G$40&amp;"")</f>
        <v>0</v>
      </c>
      <c r="H78" s="109">
        <f>SUMIFS(TabelaGastos[Valor],TabelaGastos[Subcategoria],"*"&amp;$B78&amp;"*",TabelaGastos[Mês de Compra],"&lt;="&amp;G$1&amp;"",TabelaGastos[Mês Final],"&gt;="&amp;G$1&amp;"",TabelaGastos[Semana],"="&amp;H$40&amp;"")</f>
        <v>0</v>
      </c>
      <c r="I78" s="109">
        <f>SUMIFS(TabelaGastos[Valor],TabelaGastos[Subcategoria],"*"&amp;$B78&amp;"*",TabelaGastos[Mês de Compra],"&lt;="&amp;H$1&amp;"",TabelaGastos[Mês Final],"&gt;="&amp;H$1&amp;"",TabelaGastos[Semana],"="&amp;I$40&amp;"")</f>
        <v>0</v>
      </c>
      <c r="J78" s="79"/>
      <c r="K78" s="56">
        <f t="shared" si="74"/>
        <v>0</v>
      </c>
      <c r="L78" s="109">
        <f>SUMIFS(TabelaGastos[Valor],TabelaGastos[Subcategoria],"*"&amp;$B78&amp;"*",TabelaGastos[Mês de Compra],"&lt;="&amp;K$1&amp;"",TabelaGastos[Mês Final],"&gt;="&amp;K$1&amp;"",TabelaGastos[Semana],"="&amp;L$40&amp;"")</f>
        <v>0</v>
      </c>
      <c r="M78" s="109">
        <f>SUMIFS(TabelaGastos[Valor],TabelaGastos[Subcategoria],"*"&amp;$B78&amp;"*",TabelaGastos[Mês de Compra],"&lt;="&amp;L$1&amp;"",TabelaGastos[Mês Final],"&gt;="&amp;L$1&amp;"",TabelaGastos[Semana],"="&amp;M$40&amp;"")</f>
        <v>0</v>
      </c>
      <c r="N78" s="109">
        <f>SUMIFS(TabelaGastos[Valor],TabelaGastos[Subcategoria],"*"&amp;$B78&amp;"*",TabelaGastos[Mês de Compra],"&lt;="&amp;M$1&amp;"",TabelaGastos[Mês Final],"&gt;="&amp;M$1&amp;"",TabelaGastos[Semana],"="&amp;N$40&amp;"")</f>
        <v>0</v>
      </c>
      <c r="O78" s="109">
        <f>SUMIFS(TabelaGastos[Valor],TabelaGastos[Subcategoria],"*"&amp;$B78&amp;"*",TabelaGastos[Mês de Compra],"&lt;="&amp;N$1&amp;"",TabelaGastos[Mês Final],"&gt;="&amp;N$1&amp;"",TabelaGastos[Semana],"="&amp;O$40&amp;"")</f>
        <v>0</v>
      </c>
      <c r="P78" s="109">
        <f>SUMIFS(TabelaGastos[Valor],TabelaGastos[Subcategoria],"*"&amp;$B78&amp;"*",TabelaGastos[Mês de Compra],"&lt;="&amp;O$1&amp;"",TabelaGastos[Mês Final],"&gt;="&amp;O$1&amp;"",TabelaGastos[Semana],"="&amp;P$40&amp;"")</f>
        <v>0</v>
      </c>
      <c r="Q78" s="79"/>
      <c r="R78" s="56">
        <f t="shared" si="75"/>
        <v>0</v>
      </c>
      <c r="S78" s="109">
        <f>SUMIFS(TabelaGastos[Valor],TabelaGastos[Subcategoria],"*"&amp;$B78&amp;"*",TabelaGastos[Mês de Compra],"&lt;="&amp;R$1&amp;"",TabelaGastos[Mês Final],"&gt;="&amp;R$1&amp;"",TabelaGastos[Semana],"="&amp;S$40&amp;"")</f>
        <v>0</v>
      </c>
      <c r="T78" s="109">
        <f>SUMIFS(TabelaGastos[Valor],TabelaGastos[Subcategoria],"*"&amp;$B78&amp;"*",TabelaGastos[Mês de Compra],"&lt;="&amp;S$1&amp;"",TabelaGastos[Mês Final],"&gt;="&amp;S$1&amp;"",TabelaGastos[Semana],"="&amp;T$40&amp;"")</f>
        <v>0</v>
      </c>
      <c r="U78" s="109">
        <f>SUMIFS(TabelaGastos[Valor],TabelaGastos[Subcategoria],"*"&amp;$B78&amp;"*",TabelaGastos[Mês de Compra],"&lt;="&amp;T$1&amp;"",TabelaGastos[Mês Final],"&gt;="&amp;T$1&amp;"",TabelaGastos[Semana],"="&amp;U$40&amp;"")</f>
        <v>0</v>
      </c>
      <c r="V78" s="109">
        <f>SUMIFS(TabelaGastos[Valor],TabelaGastos[Subcategoria],"*"&amp;$B78&amp;"*",TabelaGastos[Mês de Compra],"&lt;="&amp;U$1&amp;"",TabelaGastos[Mês Final],"&gt;="&amp;U$1&amp;"",TabelaGastos[Semana],"="&amp;V$40&amp;"")</f>
        <v>0</v>
      </c>
      <c r="W78" s="109">
        <f>SUMIFS(TabelaGastos[Valor],TabelaGastos[Subcategoria],"*"&amp;$B78&amp;"*",TabelaGastos[Mês de Compra],"&lt;="&amp;V$1&amp;"",TabelaGastos[Mês Final],"&gt;="&amp;V$1&amp;"",TabelaGastos[Semana],"="&amp;W$40&amp;"")</f>
        <v>0</v>
      </c>
      <c r="X78" s="79"/>
      <c r="Y78" s="56">
        <f t="shared" si="76"/>
        <v>0</v>
      </c>
      <c r="Z78" s="109">
        <f>SUMIFS(TabelaGastos[Valor],TabelaGastos[Subcategoria],"*"&amp;$B78&amp;"*",TabelaGastos[Mês de Compra],"&lt;="&amp;Y$1&amp;"",TabelaGastos[Mês Final],"&gt;="&amp;Y$1&amp;"")</f>
        <v>0</v>
      </c>
      <c r="AA78" s="109">
        <f>SUMIFS(TabelaGastos[Mês de Compra],TabelaGastos[Entrada],"*"&amp;$B78&amp;"*",TabelaGastos[Mês Final],"&lt;="&amp;Z$1&amp;"",TabelaGastos[Semana],"&gt;="&amp;Z$1&amp;"")</f>
        <v>0</v>
      </c>
      <c r="AB78" s="109">
        <f>SUMIFS(TabelaGastos[Mês Final],TabelaGastos[Método de Pagamento],"*"&amp;$B78&amp;"*",TabelaGastos[Semana],"&lt;="&amp;AA$1&amp;"",TabelaGastos[Categoria],"&gt;="&amp;AA$1&amp;"")</f>
        <v>0</v>
      </c>
      <c r="AC78" s="109">
        <f>SUMIFS(TabelaGastos[Semana],TabelaGastos[Valor],"*"&amp;$B78&amp;"*",TabelaGastos[Categoria],"&lt;="&amp;AB$1&amp;"",TabelaGastos[Subcategoria],"&gt;="&amp;AB$1&amp;"")</f>
        <v>0</v>
      </c>
      <c r="AD78" s="109">
        <f>SUMIFS(TabelaGastos[Categoria],TabelaGastos[Mês de Compra],"*"&amp;$B78&amp;"*",TabelaGastos[Subcategoria],"&lt;="&amp;AC$1&amp;"",TabelaGastos[Entrada],"&gt;="&amp;AC$1&amp;"")</f>
        <v>0</v>
      </c>
      <c r="AE78" s="79"/>
      <c r="AF78" s="56">
        <f t="shared" si="77"/>
        <v>0</v>
      </c>
      <c r="AG78" s="109">
        <f>SUMIFS(TabelaGastos[Valor],TabelaGastos[Subcategoria],"*"&amp;$B78&amp;"*",TabelaGastos[Mês de Compra],"&lt;="&amp;AF$1&amp;"",TabelaGastos[Mês Final],"&gt;="&amp;AF$1&amp;"",TabelaGastos[Semana],"="&amp;AG$40&amp;"")</f>
        <v>0</v>
      </c>
      <c r="AH78" s="109">
        <f>SUMIFS(TabelaGastos[Valor],TabelaGastos[Subcategoria],"*"&amp;$B78&amp;"*",TabelaGastos[Mês de Compra],"&lt;="&amp;AG$1&amp;"",TabelaGastos[Mês Final],"&gt;="&amp;AG$1&amp;"",TabelaGastos[Semana],"="&amp;AH$40&amp;"")</f>
        <v>0</v>
      </c>
      <c r="AI78" s="109">
        <f>SUMIFS(TabelaGastos[Valor],TabelaGastos[Subcategoria],"*"&amp;$B78&amp;"*",TabelaGastos[Mês de Compra],"&lt;="&amp;AH$1&amp;"",TabelaGastos[Mês Final],"&gt;="&amp;AH$1&amp;"",TabelaGastos[Semana],"="&amp;AI$40&amp;"")</f>
        <v>0</v>
      </c>
      <c r="AJ78" s="109">
        <f>SUMIFS(TabelaGastos[Valor],TabelaGastos[Subcategoria],"*"&amp;$B78&amp;"*",TabelaGastos[Mês de Compra],"&lt;="&amp;AI$1&amp;"",TabelaGastos[Mês Final],"&gt;="&amp;AI$1&amp;"",TabelaGastos[Semana],"="&amp;AJ$40&amp;"")</f>
        <v>0</v>
      </c>
      <c r="AK78" s="109">
        <f>SUMIFS(TabelaGastos[Valor],TabelaGastos[Subcategoria],"*"&amp;$B78&amp;"*",TabelaGastos[Mês de Compra],"&lt;="&amp;AJ$1&amp;"",TabelaGastos[Mês Final],"&gt;="&amp;AJ$1&amp;"",TabelaGastos[Semana],"="&amp;AK$40&amp;"")</f>
        <v>0</v>
      </c>
      <c r="AL78" s="79"/>
      <c r="AM78" s="56">
        <f t="shared" si="78"/>
        <v>0</v>
      </c>
      <c r="AN78" s="109">
        <f>SUMIFS(TabelaGastos[Valor],TabelaGastos[Subcategoria],"*"&amp;$B78&amp;"*",TabelaGastos[Mês de Compra],"&lt;="&amp;AM$1&amp;"",TabelaGastos[Mês Final],"&gt;="&amp;AM$1&amp;"")</f>
        <v>0</v>
      </c>
      <c r="AO78" s="109">
        <f>SUMIFS(TabelaGastos[Mês de Compra],TabelaGastos[Entrada],"*"&amp;$B78&amp;"*",TabelaGastos[Mês Final],"&lt;="&amp;AN$1&amp;"",TabelaGastos[Semana],"&gt;="&amp;AN$1&amp;"")</f>
        <v>0</v>
      </c>
      <c r="AP78" s="109">
        <f>SUMIFS(TabelaGastos[Mês Final],TabelaGastos[Método de Pagamento],"*"&amp;$B78&amp;"*",TabelaGastos[Semana],"&lt;="&amp;AO$1&amp;"",TabelaGastos[Categoria],"&gt;="&amp;AO$1&amp;"")</f>
        <v>0</v>
      </c>
      <c r="AQ78" s="109">
        <f>SUMIFS(TabelaGastos[Semana],TabelaGastos[Valor],"*"&amp;$B78&amp;"*",TabelaGastos[Categoria],"&lt;="&amp;AP$1&amp;"",TabelaGastos[Subcategoria],"&gt;="&amp;AP$1&amp;"")</f>
        <v>0</v>
      </c>
      <c r="AR78" s="109">
        <f>SUMIFS(TabelaGastos[Categoria],TabelaGastos[Mês de Compra],"*"&amp;$B78&amp;"*",TabelaGastos[Subcategoria],"&lt;="&amp;AQ$1&amp;"",TabelaGastos[Entrada],"&gt;="&amp;AQ$1&amp;"")</f>
        <v>0</v>
      </c>
      <c r="AS78" s="79"/>
      <c r="AT78" s="56">
        <f t="shared" si="79"/>
        <v>0</v>
      </c>
      <c r="AU78" s="109">
        <f>SUMIFS(TabelaGastos[Valor],TabelaGastos[Subcategoria],"*"&amp;$B78&amp;"*",TabelaGastos[Mês de Compra],"&lt;="&amp;AT$1&amp;"",TabelaGastos[Mês Final],"&gt;="&amp;AT$1&amp;"",TabelaGastos[Semana],"="&amp;AU$40&amp;"")</f>
        <v>0</v>
      </c>
      <c r="AV78" s="109">
        <f>SUMIFS(TabelaGastos[Valor],TabelaGastos[Subcategoria],"*"&amp;$B78&amp;"*",TabelaGastos[Mês de Compra],"&lt;="&amp;AU$1&amp;"",TabelaGastos[Mês Final],"&gt;="&amp;AU$1&amp;"",TabelaGastos[Semana],"="&amp;AV$40&amp;"")</f>
        <v>0</v>
      </c>
      <c r="AW78" s="109">
        <f>SUMIFS(TabelaGastos[Valor],TabelaGastos[Subcategoria],"*"&amp;$B78&amp;"*",TabelaGastos[Mês de Compra],"&lt;="&amp;AV$1&amp;"",TabelaGastos[Mês Final],"&gt;="&amp;AV$1&amp;"",TabelaGastos[Semana],"="&amp;AW$40&amp;"")</f>
        <v>0</v>
      </c>
      <c r="AX78" s="109">
        <f>SUMIFS(TabelaGastos[Valor],TabelaGastos[Subcategoria],"*"&amp;$B78&amp;"*",TabelaGastos[Mês de Compra],"&lt;="&amp;AW$1&amp;"",TabelaGastos[Mês Final],"&gt;="&amp;AW$1&amp;"",TabelaGastos[Semana],"="&amp;AX$40&amp;"")</f>
        <v>0</v>
      </c>
      <c r="AY78" s="109">
        <f>SUMIFS(TabelaGastos[Valor],TabelaGastos[Subcategoria],"*"&amp;$B78&amp;"*",TabelaGastos[Mês de Compra],"&lt;="&amp;AX$1&amp;"",TabelaGastos[Mês Final],"&gt;="&amp;AX$1&amp;"",TabelaGastos[Semana],"="&amp;AY$40&amp;"")</f>
        <v>0</v>
      </c>
      <c r="AZ78" s="79"/>
      <c r="BA78" s="56">
        <f t="shared" si="80"/>
        <v>0</v>
      </c>
      <c r="BB78" s="109">
        <f>SUMIFS(TabelaGastos[Valor],TabelaGastos[Subcategoria],"*"&amp;$B78&amp;"*",TabelaGastos[Mês de Compra],"&lt;="&amp;BA$1&amp;"",TabelaGastos[Mês Final],"&gt;="&amp;BA$1&amp;"")</f>
        <v>0</v>
      </c>
      <c r="BC78" s="109">
        <f>SUMIFS(TabelaGastos[Mês de Compra],TabelaGastos[Entrada],"*"&amp;$B78&amp;"*",TabelaGastos[Mês Final],"&lt;="&amp;BB$1&amp;"",TabelaGastos[Semana],"&gt;="&amp;BB$1&amp;"")</f>
        <v>0</v>
      </c>
      <c r="BD78" s="109">
        <f>SUMIFS(TabelaGastos[Mês Final],TabelaGastos[Método de Pagamento],"*"&amp;$B78&amp;"*",TabelaGastos[Semana],"&lt;="&amp;BC$1&amp;"",TabelaGastos[Categoria],"&gt;="&amp;BC$1&amp;"")</f>
        <v>0</v>
      </c>
      <c r="BE78" s="109">
        <f>SUMIFS(TabelaGastos[Semana],TabelaGastos[Valor],"*"&amp;$B78&amp;"*",TabelaGastos[Categoria],"&lt;="&amp;BD$1&amp;"",TabelaGastos[Subcategoria],"&gt;="&amp;BD$1&amp;"")</f>
        <v>0</v>
      </c>
      <c r="BF78" s="109">
        <f>SUMIFS(TabelaGastos[Categoria],TabelaGastos[Mês de Compra],"*"&amp;$B78&amp;"*",TabelaGastos[Subcategoria],"&lt;="&amp;BE$1&amp;"",TabelaGastos[Entrada],"&gt;="&amp;BE$1&amp;"")</f>
        <v>0</v>
      </c>
      <c r="BG78" s="79"/>
      <c r="BH78" s="56">
        <f t="shared" si="81"/>
        <v>0</v>
      </c>
      <c r="BI78" s="109">
        <f>SUMIFS(TabelaGastos[Valor],TabelaGastos[Subcategoria],"*"&amp;$B78&amp;"*",TabelaGastos[Mês de Compra],"&lt;="&amp;BH$1&amp;"",TabelaGastos[Mês Final],"&gt;="&amp;BH$1&amp;"",TabelaGastos[Semana],"="&amp;BI$40&amp;"")</f>
        <v>0</v>
      </c>
      <c r="BJ78" s="109">
        <f>SUMIFS(TabelaGastos[Valor],TabelaGastos[Subcategoria],"*"&amp;$B78&amp;"*",TabelaGastos[Mês de Compra],"&lt;="&amp;BI$1&amp;"",TabelaGastos[Mês Final],"&gt;="&amp;BI$1&amp;"",TabelaGastos[Semana],"="&amp;BJ$40&amp;"")</f>
        <v>0</v>
      </c>
      <c r="BK78" s="109">
        <f>SUMIFS(TabelaGastos[Valor],TabelaGastos[Subcategoria],"*"&amp;$B78&amp;"*",TabelaGastos[Mês de Compra],"&lt;="&amp;BJ$1&amp;"",TabelaGastos[Mês Final],"&gt;="&amp;BJ$1&amp;"",TabelaGastos[Semana],"="&amp;BK$40&amp;"")</f>
        <v>0</v>
      </c>
      <c r="BL78" s="109">
        <f>SUMIFS(TabelaGastos[Valor],TabelaGastos[Subcategoria],"*"&amp;$B78&amp;"*",TabelaGastos[Mês de Compra],"&lt;="&amp;BK$1&amp;"",TabelaGastos[Mês Final],"&gt;="&amp;BK$1&amp;"",TabelaGastos[Semana],"="&amp;BL$40&amp;"")</f>
        <v>0</v>
      </c>
      <c r="BM78" s="109">
        <f>SUMIFS(TabelaGastos[Valor],TabelaGastos[Subcategoria],"*"&amp;$B78&amp;"*",TabelaGastos[Mês de Compra],"&lt;="&amp;BL$1&amp;"",TabelaGastos[Mês Final],"&gt;="&amp;BL$1&amp;"",TabelaGastos[Semana],"="&amp;BM$40&amp;"")</f>
        <v>0</v>
      </c>
      <c r="BN78" s="79"/>
      <c r="BO78" s="56">
        <f t="shared" si="82"/>
        <v>0</v>
      </c>
      <c r="BP78" s="109">
        <f>SUMIFS(TabelaGastos[Valor],TabelaGastos[Subcategoria],"*"&amp;$B78&amp;"*",TabelaGastos[Mês de Compra],"&lt;="&amp;BO$1&amp;"",TabelaGastos[Mês Final],"&gt;="&amp;BO$1&amp;"")</f>
        <v>0</v>
      </c>
      <c r="BQ78" s="109">
        <f>SUMIFS(TabelaGastos[Mês de Compra],TabelaGastos[Entrada],"*"&amp;$B78&amp;"*",TabelaGastos[Mês Final],"&lt;="&amp;BP$1&amp;"",TabelaGastos[Semana],"&gt;="&amp;BP$1&amp;"")</f>
        <v>0</v>
      </c>
      <c r="BR78" s="109">
        <f>SUMIFS(TabelaGastos[Mês Final],TabelaGastos[Método de Pagamento],"*"&amp;$B78&amp;"*",TabelaGastos[Semana],"&lt;="&amp;BQ$1&amp;"",TabelaGastos[Categoria],"&gt;="&amp;BQ$1&amp;"")</f>
        <v>0</v>
      </c>
      <c r="BS78" s="109">
        <f>SUMIFS(TabelaGastos[Semana],TabelaGastos[Valor],"*"&amp;$B78&amp;"*",TabelaGastos[Categoria],"&lt;="&amp;BR$1&amp;"",TabelaGastos[Subcategoria],"&gt;="&amp;BR$1&amp;"")</f>
        <v>0</v>
      </c>
      <c r="BT78" s="109">
        <f>SUMIFS(TabelaGastos[Categoria],TabelaGastos[Mês de Compra],"*"&amp;$B78&amp;"*",TabelaGastos[Subcategoria],"&lt;="&amp;BS$1&amp;"",TabelaGastos[Entrada],"&gt;="&amp;BS$1&amp;"")</f>
        <v>0</v>
      </c>
      <c r="BU78" s="79"/>
      <c r="BV78" s="56">
        <f t="shared" si="83"/>
        <v>0</v>
      </c>
      <c r="BW78" s="109">
        <f>SUMIFS(TabelaGastos[Valor],TabelaGastos[Subcategoria],"*"&amp;$B78&amp;"*",TabelaGastos[Mês de Compra],"&lt;="&amp;BV$1&amp;"",TabelaGastos[Mês Final],"&gt;="&amp;BV$1&amp;"",TabelaGastos[Semana],"="&amp;BW$40&amp;"")</f>
        <v>0</v>
      </c>
      <c r="BX78" s="109">
        <f>SUMIFS(TabelaGastos[Valor],TabelaGastos[Subcategoria],"*"&amp;$B78&amp;"*",TabelaGastos[Mês de Compra],"&lt;="&amp;BW$1&amp;"",TabelaGastos[Mês Final],"&gt;="&amp;BW$1&amp;"",TabelaGastos[Semana],"="&amp;BX$40&amp;"")</f>
        <v>0</v>
      </c>
      <c r="BY78" s="109">
        <f>SUMIFS(TabelaGastos[Valor],TabelaGastos[Subcategoria],"*"&amp;$B78&amp;"*",TabelaGastos[Mês de Compra],"&lt;="&amp;BX$1&amp;"",TabelaGastos[Mês Final],"&gt;="&amp;BX$1&amp;"",TabelaGastos[Semana],"="&amp;BY$40&amp;"")</f>
        <v>0</v>
      </c>
      <c r="BZ78" s="109">
        <f>SUMIFS(TabelaGastos[Valor],TabelaGastos[Subcategoria],"*"&amp;$B78&amp;"*",TabelaGastos[Mês de Compra],"&lt;="&amp;BY$1&amp;"",TabelaGastos[Mês Final],"&gt;="&amp;BY$1&amp;"",TabelaGastos[Semana],"="&amp;BZ$40&amp;"")</f>
        <v>0</v>
      </c>
      <c r="CA78" s="109">
        <f>SUMIFS(TabelaGastos[Valor],TabelaGastos[Subcategoria],"*"&amp;$B78&amp;"*",TabelaGastos[Mês de Compra],"&lt;="&amp;BZ$1&amp;"",TabelaGastos[Mês Final],"&gt;="&amp;BZ$1&amp;"",TabelaGastos[Semana],"="&amp;CA$40&amp;"")</f>
        <v>0</v>
      </c>
      <c r="CB78" s="79"/>
      <c r="CC78" s="56">
        <f t="shared" si="84"/>
        <v>0</v>
      </c>
      <c r="CD78" s="109">
        <f>SUMIFS(TabelaGastos[Valor],TabelaGastos[Subcategoria],"*"&amp;$B78&amp;"*",TabelaGastos[Mês de Compra],"&lt;="&amp;CC$1&amp;"",TabelaGastos[Mês Final],"&gt;="&amp;CC$1&amp;"")</f>
        <v>0</v>
      </c>
      <c r="CE78" s="109">
        <f>SUMIFS(TabelaGastos[Mês de Compra],TabelaGastos[Entrada],"*"&amp;$B78&amp;"*",TabelaGastos[Mês Final],"&lt;="&amp;CD$1&amp;"",TabelaGastos[Semana],"&gt;="&amp;CD$1&amp;"")</f>
        <v>0</v>
      </c>
      <c r="CF78" s="109">
        <f>SUMIFS(TabelaGastos[Mês Final],TabelaGastos[Método de Pagamento],"*"&amp;$B78&amp;"*",TabelaGastos[Semana],"&lt;="&amp;CE$1&amp;"",TabelaGastos[Categoria],"&gt;="&amp;CE$1&amp;"")</f>
        <v>0</v>
      </c>
      <c r="CG78" s="109">
        <f>SUMIFS(TabelaGastos[Semana],TabelaGastos[Valor],"*"&amp;$B78&amp;"*",TabelaGastos[Categoria],"&lt;="&amp;CF$1&amp;"",TabelaGastos[Subcategoria],"&gt;="&amp;CF$1&amp;"")</f>
        <v>0</v>
      </c>
      <c r="CH78" s="109">
        <f>SUMIFS(TabelaGastos[Categoria],TabelaGastos[Mês de Compra],"*"&amp;$B78&amp;"*",TabelaGastos[Subcategoria],"&lt;="&amp;CG$1&amp;"",TabelaGastos[Entrada],"&gt;="&amp;CG$1&amp;"")</f>
        <v>0</v>
      </c>
      <c r="CI78" s="111">
        <f t="shared" si="71"/>
        <v>0</v>
      </c>
      <c r="CJ78" s="111">
        <f t="shared" si="72"/>
        <v>0</v>
      </c>
    </row>
    <row r="79" spans="2:104" outlineLevel="1" x14ac:dyDescent="0.3">
      <c r="B79" s="111" t="s">
        <v>93</v>
      </c>
      <c r="C79" s="79"/>
      <c r="D79" s="56">
        <f t="shared" si="73"/>
        <v>0</v>
      </c>
      <c r="E79" s="109">
        <f>SUMIFS(TabelaGastos[Valor],TabelaGastos[Subcategoria],"*"&amp;$B79&amp;"*",TabelaGastos[Mês de Compra],"&lt;="&amp;D$1&amp;"",TabelaGastos[Mês Final],"&gt;="&amp;D$1&amp;"",TabelaGastos[Semana],"="&amp;E$40&amp;"")</f>
        <v>0</v>
      </c>
      <c r="F79" s="109">
        <f>SUMIFS(TabelaGastos[Valor],TabelaGastos[Subcategoria],"*"&amp;$B79&amp;"*",TabelaGastos[Mês de Compra],"&lt;="&amp;E$1&amp;"",TabelaGastos[Mês Final],"&gt;="&amp;E$1&amp;"",TabelaGastos[Semana],"="&amp;F$40&amp;"")</f>
        <v>0</v>
      </c>
      <c r="G79" s="109">
        <f>SUMIFS(TabelaGastos[Valor],TabelaGastos[Subcategoria],"*"&amp;$B79&amp;"*",TabelaGastos[Mês de Compra],"&lt;="&amp;F$1&amp;"",TabelaGastos[Mês Final],"&gt;="&amp;F$1&amp;"",TabelaGastos[Semana],"="&amp;G$40&amp;"")</f>
        <v>0</v>
      </c>
      <c r="H79" s="109">
        <f>SUMIFS(TabelaGastos[Valor],TabelaGastos[Subcategoria],"*"&amp;$B79&amp;"*",TabelaGastos[Mês de Compra],"&lt;="&amp;G$1&amp;"",TabelaGastos[Mês Final],"&gt;="&amp;G$1&amp;"",TabelaGastos[Semana],"="&amp;H$40&amp;"")</f>
        <v>0</v>
      </c>
      <c r="I79" s="109">
        <f>SUMIFS(TabelaGastos[Valor],TabelaGastos[Subcategoria],"*"&amp;$B79&amp;"*",TabelaGastos[Mês de Compra],"&lt;="&amp;H$1&amp;"",TabelaGastos[Mês Final],"&gt;="&amp;H$1&amp;"",TabelaGastos[Semana],"="&amp;I$40&amp;"")</f>
        <v>0</v>
      </c>
      <c r="J79" s="79"/>
      <c r="K79" s="56">
        <f t="shared" si="74"/>
        <v>0</v>
      </c>
      <c r="L79" s="109">
        <f>SUMIFS(TabelaGastos[Valor],TabelaGastos[Subcategoria],"*"&amp;$B79&amp;"*",TabelaGastos[Mês de Compra],"&lt;="&amp;K$1&amp;"",TabelaGastos[Mês Final],"&gt;="&amp;K$1&amp;"",TabelaGastos[Semana],"="&amp;L$40&amp;"")</f>
        <v>0</v>
      </c>
      <c r="M79" s="109">
        <f>SUMIFS(TabelaGastos[Valor],TabelaGastos[Subcategoria],"*"&amp;$B79&amp;"*",TabelaGastos[Mês de Compra],"&lt;="&amp;L$1&amp;"",TabelaGastos[Mês Final],"&gt;="&amp;L$1&amp;"",TabelaGastos[Semana],"="&amp;M$40&amp;"")</f>
        <v>0</v>
      </c>
      <c r="N79" s="109">
        <f>SUMIFS(TabelaGastos[Valor],TabelaGastos[Subcategoria],"*"&amp;$B79&amp;"*",TabelaGastos[Mês de Compra],"&lt;="&amp;M$1&amp;"",TabelaGastos[Mês Final],"&gt;="&amp;M$1&amp;"",TabelaGastos[Semana],"="&amp;N$40&amp;"")</f>
        <v>0</v>
      </c>
      <c r="O79" s="109">
        <f>SUMIFS(TabelaGastos[Valor],TabelaGastos[Subcategoria],"*"&amp;$B79&amp;"*",TabelaGastos[Mês de Compra],"&lt;="&amp;N$1&amp;"",TabelaGastos[Mês Final],"&gt;="&amp;N$1&amp;"",TabelaGastos[Semana],"="&amp;O$40&amp;"")</f>
        <v>0</v>
      </c>
      <c r="P79" s="109">
        <f>SUMIFS(TabelaGastos[Valor],TabelaGastos[Subcategoria],"*"&amp;$B79&amp;"*",TabelaGastos[Mês de Compra],"&lt;="&amp;O$1&amp;"",TabelaGastos[Mês Final],"&gt;="&amp;O$1&amp;"",TabelaGastos[Semana],"="&amp;P$40&amp;"")</f>
        <v>0</v>
      </c>
      <c r="Q79" s="79"/>
      <c r="R79" s="56">
        <f t="shared" si="75"/>
        <v>0</v>
      </c>
      <c r="S79" s="109">
        <f>SUMIFS(TabelaGastos[Valor],TabelaGastos[Subcategoria],"*"&amp;$B79&amp;"*",TabelaGastos[Mês de Compra],"&lt;="&amp;R$1&amp;"",TabelaGastos[Mês Final],"&gt;="&amp;R$1&amp;"",TabelaGastos[Semana],"="&amp;S$40&amp;"")</f>
        <v>0</v>
      </c>
      <c r="T79" s="109">
        <f>SUMIFS(TabelaGastos[Valor],TabelaGastos[Subcategoria],"*"&amp;$B79&amp;"*",TabelaGastos[Mês de Compra],"&lt;="&amp;S$1&amp;"",TabelaGastos[Mês Final],"&gt;="&amp;S$1&amp;"",TabelaGastos[Semana],"="&amp;T$40&amp;"")</f>
        <v>0</v>
      </c>
      <c r="U79" s="109">
        <f>SUMIFS(TabelaGastos[Valor],TabelaGastos[Subcategoria],"*"&amp;$B79&amp;"*",TabelaGastos[Mês de Compra],"&lt;="&amp;T$1&amp;"",TabelaGastos[Mês Final],"&gt;="&amp;T$1&amp;"",TabelaGastos[Semana],"="&amp;U$40&amp;"")</f>
        <v>0</v>
      </c>
      <c r="V79" s="109">
        <f>SUMIFS(TabelaGastos[Valor],TabelaGastos[Subcategoria],"*"&amp;$B79&amp;"*",TabelaGastos[Mês de Compra],"&lt;="&amp;U$1&amp;"",TabelaGastos[Mês Final],"&gt;="&amp;U$1&amp;"",TabelaGastos[Semana],"="&amp;V$40&amp;"")</f>
        <v>0</v>
      </c>
      <c r="W79" s="109">
        <f>SUMIFS(TabelaGastos[Valor],TabelaGastos[Subcategoria],"*"&amp;$B79&amp;"*",TabelaGastos[Mês de Compra],"&lt;="&amp;V$1&amp;"",TabelaGastos[Mês Final],"&gt;="&amp;V$1&amp;"",TabelaGastos[Semana],"="&amp;W$40&amp;"")</f>
        <v>0</v>
      </c>
      <c r="X79" s="79"/>
      <c r="Y79" s="56">
        <f t="shared" si="76"/>
        <v>0</v>
      </c>
      <c r="Z79" s="109">
        <f>SUMIFS(TabelaGastos[Valor],TabelaGastos[Subcategoria],"*"&amp;$B79&amp;"*",TabelaGastos[Mês de Compra],"&lt;="&amp;Y$1&amp;"",TabelaGastos[Mês Final],"&gt;="&amp;Y$1&amp;"")</f>
        <v>0</v>
      </c>
      <c r="AA79" s="109">
        <f>SUMIFS(TabelaGastos[Mês de Compra],TabelaGastos[Entrada],"*"&amp;$B79&amp;"*",TabelaGastos[Mês Final],"&lt;="&amp;Z$1&amp;"",TabelaGastos[Semana],"&gt;="&amp;Z$1&amp;"")</f>
        <v>0</v>
      </c>
      <c r="AB79" s="109">
        <f>SUMIFS(TabelaGastos[Mês Final],TabelaGastos[Método de Pagamento],"*"&amp;$B79&amp;"*",TabelaGastos[Semana],"&lt;="&amp;AA$1&amp;"",TabelaGastos[Categoria],"&gt;="&amp;AA$1&amp;"")</f>
        <v>0</v>
      </c>
      <c r="AC79" s="109">
        <f>SUMIFS(TabelaGastos[Semana],TabelaGastos[Valor],"*"&amp;$B79&amp;"*",TabelaGastos[Categoria],"&lt;="&amp;AB$1&amp;"",TabelaGastos[Subcategoria],"&gt;="&amp;AB$1&amp;"")</f>
        <v>0</v>
      </c>
      <c r="AD79" s="109">
        <f>SUMIFS(TabelaGastos[Categoria],TabelaGastos[Mês de Compra],"*"&amp;$B79&amp;"*",TabelaGastos[Subcategoria],"&lt;="&amp;AC$1&amp;"",TabelaGastos[Entrada],"&gt;="&amp;AC$1&amp;"")</f>
        <v>0</v>
      </c>
      <c r="AE79" s="79"/>
      <c r="AF79" s="56">
        <f t="shared" si="77"/>
        <v>0</v>
      </c>
      <c r="AG79" s="109">
        <f>SUMIFS(TabelaGastos[Valor],TabelaGastos[Subcategoria],"*"&amp;$B79&amp;"*",TabelaGastos[Mês de Compra],"&lt;="&amp;AF$1&amp;"",TabelaGastos[Mês Final],"&gt;="&amp;AF$1&amp;"",TabelaGastos[Semana],"="&amp;AG$40&amp;"")</f>
        <v>0</v>
      </c>
      <c r="AH79" s="109">
        <f>SUMIFS(TabelaGastos[Valor],TabelaGastos[Subcategoria],"*"&amp;$B79&amp;"*",TabelaGastos[Mês de Compra],"&lt;="&amp;AG$1&amp;"",TabelaGastos[Mês Final],"&gt;="&amp;AG$1&amp;"",TabelaGastos[Semana],"="&amp;AH$40&amp;"")</f>
        <v>0</v>
      </c>
      <c r="AI79" s="109">
        <f>SUMIFS(TabelaGastos[Valor],TabelaGastos[Subcategoria],"*"&amp;$B79&amp;"*",TabelaGastos[Mês de Compra],"&lt;="&amp;AH$1&amp;"",TabelaGastos[Mês Final],"&gt;="&amp;AH$1&amp;"",TabelaGastos[Semana],"="&amp;AI$40&amp;"")</f>
        <v>0</v>
      </c>
      <c r="AJ79" s="109">
        <f>SUMIFS(TabelaGastos[Valor],TabelaGastos[Subcategoria],"*"&amp;$B79&amp;"*",TabelaGastos[Mês de Compra],"&lt;="&amp;AI$1&amp;"",TabelaGastos[Mês Final],"&gt;="&amp;AI$1&amp;"",TabelaGastos[Semana],"="&amp;AJ$40&amp;"")</f>
        <v>0</v>
      </c>
      <c r="AK79" s="109">
        <f>SUMIFS(TabelaGastos[Valor],TabelaGastos[Subcategoria],"*"&amp;$B79&amp;"*",TabelaGastos[Mês de Compra],"&lt;="&amp;AJ$1&amp;"",TabelaGastos[Mês Final],"&gt;="&amp;AJ$1&amp;"",TabelaGastos[Semana],"="&amp;AK$40&amp;"")</f>
        <v>0</v>
      </c>
      <c r="AL79" s="79"/>
      <c r="AM79" s="56">
        <f t="shared" si="78"/>
        <v>0</v>
      </c>
      <c r="AN79" s="109">
        <f>SUMIFS(TabelaGastos[Valor],TabelaGastos[Subcategoria],"*"&amp;$B79&amp;"*",TabelaGastos[Mês de Compra],"&lt;="&amp;AM$1&amp;"",TabelaGastos[Mês Final],"&gt;="&amp;AM$1&amp;"")</f>
        <v>0</v>
      </c>
      <c r="AO79" s="109">
        <f>SUMIFS(TabelaGastos[Mês de Compra],TabelaGastos[Entrada],"*"&amp;$B79&amp;"*",TabelaGastos[Mês Final],"&lt;="&amp;AN$1&amp;"",TabelaGastos[Semana],"&gt;="&amp;AN$1&amp;"")</f>
        <v>0</v>
      </c>
      <c r="AP79" s="109">
        <f>SUMIFS(TabelaGastos[Mês Final],TabelaGastos[Método de Pagamento],"*"&amp;$B79&amp;"*",TabelaGastos[Semana],"&lt;="&amp;AO$1&amp;"",TabelaGastos[Categoria],"&gt;="&amp;AO$1&amp;"")</f>
        <v>0</v>
      </c>
      <c r="AQ79" s="109">
        <f>SUMIFS(TabelaGastos[Semana],TabelaGastos[Valor],"*"&amp;$B79&amp;"*",TabelaGastos[Categoria],"&lt;="&amp;AP$1&amp;"",TabelaGastos[Subcategoria],"&gt;="&amp;AP$1&amp;"")</f>
        <v>0</v>
      </c>
      <c r="AR79" s="109">
        <f>SUMIFS(TabelaGastos[Categoria],TabelaGastos[Mês de Compra],"*"&amp;$B79&amp;"*",TabelaGastos[Subcategoria],"&lt;="&amp;AQ$1&amp;"",TabelaGastos[Entrada],"&gt;="&amp;AQ$1&amp;"")</f>
        <v>0</v>
      </c>
      <c r="AS79" s="79"/>
      <c r="AT79" s="56">
        <f t="shared" si="79"/>
        <v>0</v>
      </c>
      <c r="AU79" s="109">
        <f>SUMIFS(TabelaGastos[Valor],TabelaGastos[Subcategoria],"*"&amp;$B79&amp;"*",TabelaGastos[Mês de Compra],"&lt;="&amp;AT$1&amp;"",TabelaGastos[Mês Final],"&gt;="&amp;AT$1&amp;"",TabelaGastos[Semana],"="&amp;AU$40&amp;"")</f>
        <v>0</v>
      </c>
      <c r="AV79" s="109">
        <f>SUMIFS(TabelaGastos[Valor],TabelaGastos[Subcategoria],"*"&amp;$B79&amp;"*",TabelaGastos[Mês de Compra],"&lt;="&amp;AU$1&amp;"",TabelaGastos[Mês Final],"&gt;="&amp;AU$1&amp;"",TabelaGastos[Semana],"="&amp;AV$40&amp;"")</f>
        <v>0</v>
      </c>
      <c r="AW79" s="109">
        <f>SUMIFS(TabelaGastos[Valor],TabelaGastos[Subcategoria],"*"&amp;$B79&amp;"*",TabelaGastos[Mês de Compra],"&lt;="&amp;AV$1&amp;"",TabelaGastos[Mês Final],"&gt;="&amp;AV$1&amp;"",TabelaGastos[Semana],"="&amp;AW$40&amp;"")</f>
        <v>0</v>
      </c>
      <c r="AX79" s="109">
        <f>SUMIFS(TabelaGastos[Valor],TabelaGastos[Subcategoria],"*"&amp;$B79&amp;"*",TabelaGastos[Mês de Compra],"&lt;="&amp;AW$1&amp;"",TabelaGastos[Mês Final],"&gt;="&amp;AW$1&amp;"",TabelaGastos[Semana],"="&amp;AX$40&amp;"")</f>
        <v>0</v>
      </c>
      <c r="AY79" s="109">
        <f>SUMIFS(TabelaGastos[Valor],TabelaGastos[Subcategoria],"*"&amp;$B79&amp;"*",TabelaGastos[Mês de Compra],"&lt;="&amp;AX$1&amp;"",TabelaGastos[Mês Final],"&gt;="&amp;AX$1&amp;"",TabelaGastos[Semana],"="&amp;AY$40&amp;"")</f>
        <v>0</v>
      </c>
      <c r="AZ79" s="79"/>
      <c r="BA79" s="56">
        <f t="shared" si="80"/>
        <v>0</v>
      </c>
      <c r="BB79" s="109">
        <f>SUMIFS(TabelaGastos[Valor],TabelaGastos[Subcategoria],"*"&amp;$B79&amp;"*",TabelaGastos[Mês de Compra],"&lt;="&amp;BA$1&amp;"",TabelaGastos[Mês Final],"&gt;="&amp;BA$1&amp;"")</f>
        <v>0</v>
      </c>
      <c r="BC79" s="109">
        <f>SUMIFS(TabelaGastos[Mês de Compra],TabelaGastos[Entrada],"*"&amp;$B79&amp;"*",TabelaGastos[Mês Final],"&lt;="&amp;BB$1&amp;"",TabelaGastos[Semana],"&gt;="&amp;BB$1&amp;"")</f>
        <v>0</v>
      </c>
      <c r="BD79" s="109">
        <f>SUMIFS(TabelaGastos[Mês Final],TabelaGastos[Método de Pagamento],"*"&amp;$B79&amp;"*",TabelaGastos[Semana],"&lt;="&amp;BC$1&amp;"",TabelaGastos[Categoria],"&gt;="&amp;BC$1&amp;"")</f>
        <v>0</v>
      </c>
      <c r="BE79" s="109">
        <f>SUMIFS(TabelaGastos[Semana],TabelaGastos[Valor],"*"&amp;$B79&amp;"*",TabelaGastos[Categoria],"&lt;="&amp;BD$1&amp;"",TabelaGastos[Subcategoria],"&gt;="&amp;BD$1&amp;"")</f>
        <v>0</v>
      </c>
      <c r="BF79" s="109">
        <f>SUMIFS(TabelaGastos[Categoria],TabelaGastos[Mês de Compra],"*"&amp;$B79&amp;"*",TabelaGastos[Subcategoria],"&lt;="&amp;BE$1&amp;"",TabelaGastos[Entrada],"&gt;="&amp;BE$1&amp;"")</f>
        <v>0</v>
      </c>
      <c r="BG79" s="79"/>
      <c r="BH79" s="56">
        <f t="shared" si="81"/>
        <v>0</v>
      </c>
      <c r="BI79" s="109">
        <f>SUMIFS(TabelaGastos[Valor],TabelaGastos[Subcategoria],"*"&amp;$B79&amp;"*",TabelaGastos[Mês de Compra],"&lt;="&amp;BH$1&amp;"",TabelaGastos[Mês Final],"&gt;="&amp;BH$1&amp;"",TabelaGastos[Semana],"="&amp;BI$40&amp;"")</f>
        <v>0</v>
      </c>
      <c r="BJ79" s="109">
        <f>SUMIFS(TabelaGastos[Valor],TabelaGastos[Subcategoria],"*"&amp;$B79&amp;"*",TabelaGastos[Mês de Compra],"&lt;="&amp;BI$1&amp;"",TabelaGastos[Mês Final],"&gt;="&amp;BI$1&amp;"",TabelaGastos[Semana],"="&amp;BJ$40&amp;"")</f>
        <v>0</v>
      </c>
      <c r="BK79" s="109">
        <f>SUMIFS(TabelaGastos[Valor],TabelaGastos[Subcategoria],"*"&amp;$B79&amp;"*",TabelaGastos[Mês de Compra],"&lt;="&amp;BJ$1&amp;"",TabelaGastos[Mês Final],"&gt;="&amp;BJ$1&amp;"",TabelaGastos[Semana],"="&amp;BK$40&amp;"")</f>
        <v>0</v>
      </c>
      <c r="BL79" s="109">
        <f>SUMIFS(TabelaGastos[Valor],TabelaGastos[Subcategoria],"*"&amp;$B79&amp;"*",TabelaGastos[Mês de Compra],"&lt;="&amp;BK$1&amp;"",TabelaGastos[Mês Final],"&gt;="&amp;BK$1&amp;"",TabelaGastos[Semana],"="&amp;BL$40&amp;"")</f>
        <v>0</v>
      </c>
      <c r="BM79" s="109">
        <f>SUMIFS(TabelaGastos[Valor],TabelaGastos[Subcategoria],"*"&amp;$B79&amp;"*",TabelaGastos[Mês de Compra],"&lt;="&amp;BL$1&amp;"",TabelaGastos[Mês Final],"&gt;="&amp;BL$1&amp;"",TabelaGastos[Semana],"="&amp;BM$40&amp;"")</f>
        <v>0</v>
      </c>
      <c r="BN79" s="79"/>
      <c r="BO79" s="56">
        <f t="shared" si="82"/>
        <v>0</v>
      </c>
      <c r="BP79" s="109">
        <f>SUMIFS(TabelaGastos[Valor],TabelaGastos[Subcategoria],"*"&amp;$B79&amp;"*",TabelaGastos[Mês de Compra],"&lt;="&amp;BO$1&amp;"",TabelaGastos[Mês Final],"&gt;="&amp;BO$1&amp;"")</f>
        <v>0</v>
      </c>
      <c r="BQ79" s="109">
        <f>SUMIFS(TabelaGastos[Mês de Compra],TabelaGastos[Entrada],"*"&amp;$B79&amp;"*",TabelaGastos[Mês Final],"&lt;="&amp;BP$1&amp;"",TabelaGastos[Semana],"&gt;="&amp;BP$1&amp;"")</f>
        <v>0</v>
      </c>
      <c r="BR79" s="109">
        <f>SUMIFS(TabelaGastos[Mês Final],TabelaGastos[Método de Pagamento],"*"&amp;$B79&amp;"*",TabelaGastos[Semana],"&lt;="&amp;BQ$1&amp;"",TabelaGastos[Categoria],"&gt;="&amp;BQ$1&amp;"")</f>
        <v>0</v>
      </c>
      <c r="BS79" s="109">
        <f>SUMIFS(TabelaGastos[Semana],TabelaGastos[Valor],"*"&amp;$B79&amp;"*",TabelaGastos[Categoria],"&lt;="&amp;BR$1&amp;"",TabelaGastos[Subcategoria],"&gt;="&amp;BR$1&amp;"")</f>
        <v>0</v>
      </c>
      <c r="BT79" s="109">
        <f>SUMIFS(TabelaGastos[Categoria],TabelaGastos[Mês de Compra],"*"&amp;$B79&amp;"*",TabelaGastos[Subcategoria],"&lt;="&amp;BS$1&amp;"",TabelaGastos[Entrada],"&gt;="&amp;BS$1&amp;"")</f>
        <v>0</v>
      </c>
      <c r="BU79" s="79"/>
      <c r="BV79" s="56">
        <f t="shared" si="83"/>
        <v>0</v>
      </c>
      <c r="BW79" s="109">
        <f>SUMIFS(TabelaGastos[Valor],TabelaGastos[Subcategoria],"*"&amp;$B79&amp;"*",TabelaGastos[Mês de Compra],"&lt;="&amp;BV$1&amp;"",TabelaGastos[Mês Final],"&gt;="&amp;BV$1&amp;"",TabelaGastos[Semana],"="&amp;BW$40&amp;"")</f>
        <v>0</v>
      </c>
      <c r="BX79" s="109">
        <f>SUMIFS(TabelaGastos[Valor],TabelaGastos[Subcategoria],"*"&amp;$B79&amp;"*",TabelaGastos[Mês de Compra],"&lt;="&amp;BW$1&amp;"",TabelaGastos[Mês Final],"&gt;="&amp;BW$1&amp;"",TabelaGastos[Semana],"="&amp;BX$40&amp;"")</f>
        <v>0</v>
      </c>
      <c r="BY79" s="109">
        <f>SUMIFS(TabelaGastos[Valor],TabelaGastos[Subcategoria],"*"&amp;$B79&amp;"*",TabelaGastos[Mês de Compra],"&lt;="&amp;BX$1&amp;"",TabelaGastos[Mês Final],"&gt;="&amp;BX$1&amp;"",TabelaGastos[Semana],"="&amp;BY$40&amp;"")</f>
        <v>0</v>
      </c>
      <c r="BZ79" s="109">
        <f>SUMIFS(TabelaGastos[Valor],TabelaGastos[Subcategoria],"*"&amp;$B79&amp;"*",TabelaGastos[Mês de Compra],"&lt;="&amp;BY$1&amp;"",TabelaGastos[Mês Final],"&gt;="&amp;BY$1&amp;"",TabelaGastos[Semana],"="&amp;BZ$40&amp;"")</f>
        <v>0</v>
      </c>
      <c r="CA79" s="109">
        <f>SUMIFS(TabelaGastos[Valor],TabelaGastos[Subcategoria],"*"&amp;$B79&amp;"*",TabelaGastos[Mês de Compra],"&lt;="&amp;BZ$1&amp;"",TabelaGastos[Mês Final],"&gt;="&amp;BZ$1&amp;"",TabelaGastos[Semana],"="&amp;CA$40&amp;"")</f>
        <v>0</v>
      </c>
      <c r="CB79" s="79"/>
      <c r="CC79" s="56">
        <f t="shared" si="84"/>
        <v>0</v>
      </c>
      <c r="CD79" s="109">
        <f>SUMIFS(TabelaGastos[Valor],TabelaGastos[Subcategoria],"*"&amp;$B79&amp;"*",TabelaGastos[Mês de Compra],"&lt;="&amp;CC$1&amp;"",TabelaGastos[Mês Final],"&gt;="&amp;CC$1&amp;"")</f>
        <v>0</v>
      </c>
      <c r="CE79" s="109">
        <f>SUMIFS(TabelaGastos[Mês de Compra],TabelaGastos[Entrada],"*"&amp;$B79&amp;"*",TabelaGastos[Mês Final],"&lt;="&amp;CD$1&amp;"",TabelaGastos[Semana],"&gt;="&amp;CD$1&amp;"")</f>
        <v>0</v>
      </c>
      <c r="CF79" s="109">
        <f>SUMIFS(TabelaGastos[Mês Final],TabelaGastos[Método de Pagamento],"*"&amp;$B79&amp;"*",TabelaGastos[Semana],"&lt;="&amp;CE$1&amp;"",TabelaGastos[Categoria],"&gt;="&amp;CE$1&amp;"")</f>
        <v>0</v>
      </c>
      <c r="CG79" s="109">
        <f>SUMIFS(TabelaGastos[Semana],TabelaGastos[Valor],"*"&amp;$B79&amp;"*",TabelaGastos[Categoria],"&lt;="&amp;CF$1&amp;"",TabelaGastos[Subcategoria],"&gt;="&amp;CF$1&amp;"")</f>
        <v>0</v>
      </c>
      <c r="CH79" s="109">
        <f>SUMIFS(TabelaGastos[Categoria],TabelaGastos[Mês de Compra],"*"&amp;$B79&amp;"*",TabelaGastos[Subcategoria],"&lt;="&amp;CG$1&amp;"",TabelaGastos[Entrada],"&gt;="&amp;CG$1&amp;"")</f>
        <v>0</v>
      </c>
      <c r="CI79" s="111">
        <f t="shared" si="71"/>
        <v>0</v>
      </c>
      <c r="CJ79" s="111">
        <f t="shared" si="72"/>
        <v>0</v>
      </c>
    </row>
    <row r="80" spans="2:104" outlineLevel="1" x14ac:dyDescent="0.3">
      <c r="B80" s="111" t="s">
        <v>94</v>
      </c>
      <c r="C80" s="85"/>
      <c r="D80" s="56">
        <f t="shared" si="73"/>
        <v>0</v>
      </c>
      <c r="E80" s="109">
        <f>SUMIFS(TabelaGastos[Valor],TabelaGastos[Subcategoria],"*"&amp;$B80&amp;"*",TabelaGastos[Mês de Compra],"&lt;="&amp;D$1&amp;"",TabelaGastos[Mês Final],"&gt;="&amp;D$1&amp;"",TabelaGastos[Semana],"="&amp;E$40&amp;"")</f>
        <v>0</v>
      </c>
      <c r="F80" s="109">
        <f>SUMIFS(TabelaGastos[Valor],TabelaGastos[Subcategoria],"*"&amp;$B80&amp;"*",TabelaGastos[Mês de Compra],"&lt;="&amp;E$1&amp;"",TabelaGastos[Mês Final],"&gt;="&amp;E$1&amp;"",TabelaGastos[Semana],"="&amp;F$40&amp;"")</f>
        <v>0</v>
      </c>
      <c r="G80" s="109">
        <f>SUMIFS(TabelaGastos[Valor],TabelaGastos[Subcategoria],"*"&amp;$B80&amp;"*",TabelaGastos[Mês de Compra],"&lt;="&amp;F$1&amp;"",TabelaGastos[Mês Final],"&gt;="&amp;F$1&amp;"",TabelaGastos[Semana],"="&amp;G$40&amp;"")</f>
        <v>0</v>
      </c>
      <c r="H80" s="109">
        <f>SUMIFS(TabelaGastos[Valor],TabelaGastos[Subcategoria],"*"&amp;$B80&amp;"*",TabelaGastos[Mês de Compra],"&lt;="&amp;G$1&amp;"",TabelaGastos[Mês Final],"&gt;="&amp;G$1&amp;"",TabelaGastos[Semana],"="&amp;H$40&amp;"")</f>
        <v>0</v>
      </c>
      <c r="I80" s="109">
        <f>SUMIFS(TabelaGastos[Valor],TabelaGastos[Subcategoria],"*"&amp;$B80&amp;"*",TabelaGastos[Mês de Compra],"&lt;="&amp;H$1&amp;"",TabelaGastos[Mês Final],"&gt;="&amp;H$1&amp;"",TabelaGastos[Semana],"="&amp;I$40&amp;"")</f>
        <v>0</v>
      </c>
      <c r="J80" s="85"/>
      <c r="K80" s="56">
        <f t="shared" si="74"/>
        <v>0</v>
      </c>
      <c r="L80" s="109">
        <f>SUMIFS(TabelaGastos[Valor],TabelaGastos[Subcategoria],"*"&amp;$B80&amp;"*",TabelaGastos[Mês de Compra],"&lt;="&amp;K$1&amp;"",TabelaGastos[Mês Final],"&gt;="&amp;K$1&amp;"",TabelaGastos[Semana],"="&amp;L$40&amp;"")</f>
        <v>0</v>
      </c>
      <c r="M80" s="109">
        <f>SUMIFS(TabelaGastos[Valor],TabelaGastos[Subcategoria],"*"&amp;$B80&amp;"*",TabelaGastos[Mês de Compra],"&lt;="&amp;L$1&amp;"",TabelaGastos[Mês Final],"&gt;="&amp;L$1&amp;"",TabelaGastos[Semana],"="&amp;M$40&amp;"")</f>
        <v>0</v>
      </c>
      <c r="N80" s="109">
        <f>SUMIFS(TabelaGastos[Valor],TabelaGastos[Subcategoria],"*"&amp;$B80&amp;"*",TabelaGastos[Mês de Compra],"&lt;="&amp;M$1&amp;"",TabelaGastos[Mês Final],"&gt;="&amp;M$1&amp;"",TabelaGastos[Semana],"="&amp;N$40&amp;"")</f>
        <v>0</v>
      </c>
      <c r="O80" s="109">
        <f>SUMIFS(TabelaGastos[Valor],TabelaGastos[Subcategoria],"*"&amp;$B80&amp;"*",TabelaGastos[Mês de Compra],"&lt;="&amp;N$1&amp;"",TabelaGastos[Mês Final],"&gt;="&amp;N$1&amp;"",TabelaGastos[Semana],"="&amp;O$40&amp;"")</f>
        <v>0</v>
      </c>
      <c r="P80" s="109">
        <f>SUMIFS(TabelaGastos[Valor],TabelaGastos[Subcategoria],"*"&amp;$B80&amp;"*",TabelaGastos[Mês de Compra],"&lt;="&amp;O$1&amp;"",TabelaGastos[Mês Final],"&gt;="&amp;O$1&amp;"",TabelaGastos[Semana],"="&amp;P$40&amp;"")</f>
        <v>0</v>
      </c>
      <c r="Q80" s="85"/>
      <c r="R80" s="56">
        <f t="shared" si="75"/>
        <v>0</v>
      </c>
      <c r="S80" s="109">
        <f>SUMIFS(TabelaGastos[Valor],TabelaGastos[Subcategoria],"*"&amp;$B80&amp;"*",TabelaGastos[Mês de Compra],"&lt;="&amp;R$1&amp;"",TabelaGastos[Mês Final],"&gt;="&amp;R$1&amp;"",TabelaGastos[Semana],"="&amp;S$40&amp;"")</f>
        <v>0</v>
      </c>
      <c r="T80" s="109">
        <f>SUMIFS(TabelaGastos[Valor],TabelaGastos[Subcategoria],"*"&amp;$B80&amp;"*",TabelaGastos[Mês de Compra],"&lt;="&amp;S$1&amp;"",TabelaGastos[Mês Final],"&gt;="&amp;S$1&amp;"",TabelaGastos[Semana],"="&amp;T$40&amp;"")</f>
        <v>0</v>
      </c>
      <c r="U80" s="109">
        <f>SUMIFS(TabelaGastos[Valor],TabelaGastos[Subcategoria],"*"&amp;$B80&amp;"*",TabelaGastos[Mês de Compra],"&lt;="&amp;T$1&amp;"",TabelaGastos[Mês Final],"&gt;="&amp;T$1&amp;"",TabelaGastos[Semana],"="&amp;U$40&amp;"")</f>
        <v>0</v>
      </c>
      <c r="V80" s="109">
        <f>SUMIFS(TabelaGastos[Valor],TabelaGastos[Subcategoria],"*"&amp;$B80&amp;"*",TabelaGastos[Mês de Compra],"&lt;="&amp;U$1&amp;"",TabelaGastos[Mês Final],"&gt;="&amp;U$1&amp;"",TabelaGastos[Semana],"="&amp;V$40&amp;"")</f>
        <v>0</v>
      </c>
      <c r="W80" s="109">
        <f>SUMIFS(TabelaGastos[Valor],TabelaGastos[Subcategoria],"*"&amp;$B80&amp;"*",TabelaGastos[Mês de Compra],"&lt;="&amp;V$1&amp;"",TabelaGastos[Mês Final],"&gt;="&amp;V$1&amp;"",TabelaGastos[Semana],"="&amp;W$40&amp;"")</f>
        <v>0</v>
      </c>
      <c r="X80" s="85"/>
      <c r="Y80" s="56">
        <f t="shared" si="76"/>
        <v>0</v>
      </c>
      <c r="Z80" s="109">
        <f>SUMIFS(TabelaGastos[Valor],TabelaGastos[Subcategoria],"*"&amp;$B80&amp;"*",TabelaGastos[Mês de Compra],"&lt;="&amp;Y$1&amp;"",TabelaGastos[Mês Final],"&gt;="&amp;Y$1&amp;"")</f>
        <v>0</v>
      </c>
      <c r="AA80" s="109">
        <f>SUMIFS(TabelaGastos[Mês de Compra],TabelaGastos[Entrada],"*"&amp;$B80&amp;"*",TabelaGastos[Mês Final],"&lt;="&amp;Z$1&amp;"",TabelaGastos[Semana],"&gt;="&amp;Z$1&amp;"")</f>
        <v>0</v>
      </c>
      <c r="AB80" s="109">
        <f>SUMIFS(TabelaGastos[Mês Final],TabelaGastos[Método de Pagamento],"*"&amp;$B80&amp;"*",TabelaGastos[Semana],"&lt;="&amp;AA$1&amp;"",TabelaGastos[Categoria],"&gt;="&amp;AA$1&amp;"")</f>
        <v>0</v>
      </c>
      <c r="AC80" s="109">
        <f>SUMIFS(TabelaGastos[Semana],TabelaGastos[Valor],"*"&amp;$B80&amp;"*",TabelaGastos[Categoria],"&lt;="&amp;AB$1&amp;"",TabelaGastos[Subcategoria],"&gt;="&amp;AB$1&amp;"")</f>
        <v>0</v>
      </c>
      <c r="AD80" s="109">
        <f>SUMIFS(TabelaGastos[Categoria],TabelaGastos[Mês de Compra],"*"&amp;$B80&amp;"*",TabelaGastos[Subcategoria],"&lt;="&amp;AC$1&amp;"",TabelaGastos[Entrada],"&gt;="&amp;AC$1&amp;"")</f>
        <v>0</v>
      </c>
      <c r="AE80" s="85"/>
      <c r="AF80" s="56">
        <f t="shared" si="77"/>
        <v>0</v>
      </c>
      <c r="AG80" s="109">
        <f>SUMIFS(TabelaGastos[Valor],TabelaGastos[Subcategoria],"*"&amp;$B80&amp;"*",TabelaGastos[Mês de Compra],"&lt;="&amp;AF$1&amp;"",TabelaGastos[Mês Final],"&gt;="&amp;AF$1&amp;"",TabelaGastos[Semana],"="&amp;AG$40&amp;"")</f>
        <v>0</v>
      </c>
      <c r="AH80" s="109">
        <f>SUMIFS(TabelaGastos[Valor],TabelaGastos[Subcategoria],"*"&amp;$B80&amp;"*",TabelaGastos[Mês de Compra],"&lt;="&amp;AG$1&amp;"",TabelaGastos[Mês Final],"&gt;="&amp;AG$1&amp;"",TabelaGastos[Semana],"="&amp;AH$40&amp;"")</f>
        <v>0</v>
      </c>
      <c r="AI80" s="109">
        <f>SUMIFS(TabelaGastos[Valor],TabelaGastos[Subcategoria],"*"&amp;$B80&amp;"*",TabelaGastos[Mês de Compra],"&lt;="&amp;AH$1&amp;"",TabelaGastos[Mês Final],"&gt;="&amp;AH$1&amp;"",TabelaGastos[Semana],"="&amp;AI$40&amp;"")</f>
        <v>0</v>
      </c>
      <c r="AJ80" s="109">
        <f>SUMIFS(TabelaGastos[Valor],TabelaGastos[Subcategoria],"*"&amp;$B80&amp;"*",TabelaGastos[Mês de Compra],"&lt;="&amp;AI$1&amp;"",TabelaGastos[Mês Final],"&gt;="&amp;AI$1&amp;"",TabelaGastos[Semana],"="&amp;AJ$40&amp;"")</f>
        <v>0</v>
      </c>
      <c r="AK80" s="109">
        <f>SUMIFS(TabelaGastos[Valor],TabelaGastos[Subcategoria],"*"&amp;$B80&amp;"*",TabelaGastos[Mês de Compra],"&lt;="&amp;AJ$1&amp;"",TabelaGastos[Mês Final],"&gt;="&amp;AJ$1&amp;"",TabelaGastos[Semana],"="&amp;AK$40&amp;"")</f>
        <v>0</v>
      </c>
      <c r="AL80" s="85"/>
      <c r="AM80" s="56">
        <f t="shared" si="78"/>
        <v>0</v>
      </c>
      <c r="AN80" s="109">
        <f>SUMIFS(TabelaGastos[Valor],TabelaGastos[Subcategoria],"*"&amp;$B80&amp;"*",TabelaGastos[Mês de Compra],"&lt;="&amp;AM$1&amp;"",TabelaGastos[Mês Final],"&gt;="&amp;AM$1&amp;"")</f>
        <v>0</v>
      </c>
      <c r="AO80" s="109">
        <f>SUMIFS(TabelaGastos[Mês de Compra],TabelaGastos[Entrada],"*"&amp;$B80&amp;"*",TabelaGastos[Mês Final],"&lt;="&amp;AN$1&amp;"",TabelaGastos[Semana],"&gt;="&amp;AN$1&amp;"")</f>
        <v>0</v>
      </c>
      <c r="AP80" s="109">
        <f>SUMIFS(TabelaGastos[Mês Final],TabelaGastos[Método de Pagamento],"*"&amp;$B80&amp;"*",TabelaGastos[Semana],"&lt;="&amp;AO$1&amp;"",TabelaGastos[Categoria],"&gt;="&amp;AO$1&amp;"")</f>
        <v>0</v>
      </c>
      <c r="AQ80" s="109">
        <f>SUMIFS(TabelaGastos[Semana],TabelaGastos[Valor],"*"&amp;$B80&amp;"*",TabelaGastos[Categoria],"&lt;="&amp;AP$1&amp;"",TabelaGastos[Subcategoria],"&gt;="&amp;AP$1&amp;"")</f>
        <v>0</v>
      </c>
      <c r="AR80" s="109">
        <f>SUMIFS(TabelaGastos[Categoria],TabelaGastos[Mês de Compra],"*"&amp;$B80&amp;"*",TabelaGastos[Subcategoria],"&lt;="&amp;AQ$1&amp;"",TabelaGastos[Entrada],"&gt;="&amp;AQ$1&amp;"")</f>
        <v>0</v>
      </c>
      <c r="AS80" s="85"/>
      <c r="AT80" s="56">
        <f t="shared" si="79"/>
        <v>0</v>
      </c>
      <c r="AU80" s="109">
        <f>SUMIFS(TabelaGastos[Valor],TabelaGastos[Subcategoria],"*"&amp;$B80&amp;"*",TabelaGastos[Mês de Compra],"&lt;="&amp;AT$1&amp;"",TabelaGastos[Mês Final],"&gt;="&amp;AT$1&amp;"",TabelaGastos[Semana],"="&amp;AU$40&amp;"")</f>
        <v>0</v>
      </c>
      <c r="AV80" s="109">
        <f>SUMIFS(TabelaGastos[Valor],TabelaGastos[Subcategoria],"*"&amp;$B80&amp;"*",TabelaGastos[Mês de Compra],"&lt;="&amp;AU$1&amp;"",TabelaGastos[Mês Final],"&gt;="&amp;AU$1&amp;"",TabelaGastos[Semana],"="&amp;AV$40&amp;"")</f>
        <v>0</v>
      </c>
      <c r="AW80" s="109">
        <f>SUMIFS(TabelaGastos[Valor],TabelaGastos[Subcategoria],"*"&amp;$B80&amp;"*",TabelaGastos[Mês de Compra],"&lt;="&amp;AV$1&amp;"",TabelaGastos[Mês Final],"&gt;="&amp;AV$1&amp;"",TabelaGastos[Semana],"="&amp;AW$40&amp;"")</f>
        <v>0</v>
      </c>
      <c r="AX80" s="109">
        <f>SUMIFS(TabelaGastos[Valor],TabelaGastos[Subcategoria],"*"&amp;$B80&amp;"*",TabelaGastos[Mês de Compra],"&lt;="&amp;AW$1&amp;"",TabelaGastos[Mês Final],"&gt;="&amp;AW$1&amp;"",TabelaGastos[Semana],"="&amp;AX$40&amp;"")</f>
        <v>0</v>
      </c>
      <c r="AY80" s="109">
        <f>SUMIFS(TabelaGastos[Valor],TabelaGastos[Subcategoria],"*"&amp;$B80&amp;"*",TabelaGastos[Mês de Compra],"&lt;="&amp;AX$1&amp;"",TabelaGastos[Mês Final],"&gt;="&amp;AX$1&amp;"",TabelaGastos[Semana],"="&amp;AY$40&amp;"")</f>
        <v>0</v>
      </c>
      <c r="AZ80" s="85"/>
      <c r="BA80" s="56">
        <f t="shared" si="80"/>
        <v>0</v>
      </c>
      <c r="BB80" s="109">
        <f>SUMIFS(TabelaGastos[Valor],TabelaGastos[Subcategoria],"*"&amp;$B80&amp;"*",TabelaGastos[Mês de Compra],"&lt;="&amp;BA$1&amp;"",TabelaGastos[Mês Final],"&gt;="&amp;BA$1&amp;"")</f>
        <v>0</v>
      </c>
      <c r="BC80" s="109">
        <f>SUMIFS(TabelaGastos[Mês de Compra],TabelaGastos[Entrada],"*"&amp;$B80&amp;"*",TabelaGastos[Mês Final],"&lt;="&amp;BB$1&amp;"",TabelaGastos[Semana],"&gt;="&amp;BB$1&amp;"")</f>
        <v>0</v>
      </c>
      <c r="BD80" s="109">
        <f>SUMIFS(TabelaGastos[Mês Final],TabelaGastos[Método de Pagamento],"*"&amp;$B80&amp;"*",TabelaGastos[Semana],"&lt;="&amp;BC$1&amp;"",TabelaGastos[Categoria],"&gt;="&amp;BC$1&amp;"")</f>
        <v>0</v>
      </c>
      <c r="BE80" s="109">
        <f>SUMIFS(TabelaGastos[Semana],TabelaGastos[Valor],"*"&amp;$B80&amp;"*",TabelaGastos[Categoria],"&lt;="&amp;BD$1&amp;"",TabelaGastos[Subcategoria],"&gt;="&amp;BD$1&amp;"")</f>
        <v>0</v>
      </c>
      <c r="BF80" s="109">
        <f>SUMIFS(TabelaGastos[Categoria],TabelaGastos[Mês de Compra],"*"&amp;$B80&amp;"*",TabelaGastos[Subcategoria],"&lt;="&amp;BE$1&amp;"",TabelaGastos[Entrada],"&gt;="&amp;BE$1&amp;"")</f>
        <v>0</v>
      </c>
      <c r="BG80" s="85"/>
      <c r="BH80" s="56">
        <f t="shared" si="81"/>
        <v>0</v>
      </c>
      <c r="BI80" s="109">
        <f>SUMIFS(TabelaGastos[Valor],TabelaGastos[Subcategoria],"*"&amp;$B80&amp;"*",TabelaGastos[Mês de Compra],"&lt;="&amp;BH$1&amp;"",TabelaGastos[Mês Final],"&gt;="&amp;BH$1&amp;"",TabelaGastos[Semana],"="&amp;BI$40&amp;"")</f>
        <v>0</v>
      </c>
      <c r="BJ80" s="109">
        <f>SUMIFS(TabelaGastos[Valor],TabelaGastos[Subcategoria],"*"&amp;$B80&amp;"*",TabelaGastos[Mês de Compra],"&lt;="&amp;BI$1&amp;"",TabelaGastos[Mês Final],"&gt;="&amp;BI$1&amp;"",TabelaGastos[Semana],"="&amp;BJ$40&amp;"")</f>
        <v>0</v>
      </c>
      <c r="BK80" s="109">
        <f>SUMIFS(TabelaGastos[Valor],TabelaGastos[Subcategoria],"*"&amp;$B80&amp;"*",TabelaGastos[Mês de Compra],"&lt;="&amp;BJ$1&amp;"",TabelaGastos[Mês Final],"&gt;="&amp;BJ$1&amp;"",TabelaGastos[Semana],"="&amp;BK$40&amp;"")</f>
        <v>0</v>
      </c>
      <c r="BL80" s="109">
        <f>SUMIFS(TabelaGastos[Valor],TabelaGastos[Subcategoria],"*"&amp;$B80&amp;"*",TabelaGastos[Mês de Compra],"&lt;="&amp;BK$1&amp;"",TabelaGastos[Mês Final],"&gt;="&amp;BK$1&amp;"",TabelaGastos[Semana],"="&amp;BL$40&amp;"")</f>
        <v>0</v>
      </c>
      <c r="BM80" s="109">
        <f>SUMIFS(TabelaGastos[Valor],TabelaGastos[Subcategoria],"*"&amp;$B80&amp;"*",TabelaGastos[Mês de Compra],"&lt;="&amp;BL$1&amp;"",TabelaGastos[Mês Final],"&gt;="&amp;BL$1&amp;"",TabelaGastos[Semana],"="&amp;BM$40&amp;"")</f>
        <v>0</v>
      </c>
      <c r="BN80" s="85"/>
      <c r="BO80" s="56">
        <f t="shared" si="82"/>
        <v>0</v>
      </c>
      <c r="BP80" s="109">
        <f>SUMIFS(TabelaGastos[Valor],TabelaGastos[Subcategoria],"*"&amp;$B80&amp;"*",TabelaGastos[Mês de Compra],"&lt;="&amp;BO$1&amp;"",TabelaGastos[Mês Final],"&gt;="&amp;BO$1&amp;"")</f>
        <v>0</v>
      </c>
      <c r="BQ80" s="109">
        <f>SUMIFS(TabelaGastos[Mês de Compra],TabelaGastos[Entrada],"*"&amp;$B80&amp;"*",TabelaGastos[Mês Final],"&lt;="&amp;BP$1&amp;"",TabelaGastos[Semana],"&gt;="&amp;BP$1&amp;"")</f>
        <v>0</v>
      </c>
      <c r="BR80" s="109">
        <f>SUMIFS(TabelaGastos[Mês Final],TabelaGastos[Método de Pagamento],"*"&amp;$B80&amp;"*",TabelaGastos[Semana],"&lt;="&amp;BQ$1&amp;"",TabelaGastos[Categoria],"&gt;="&amp;BQ$1&amp;"")</f>
        <v>0</v>
      </c>
      <c r="BS80" s="109">
        <f>SUMIFS(TabelaGastos[Semana],TabelaGastos[Valor],"*"&amp;$B80&amp;"*",TabelaGastos[Categoria],"&lt;="&amp;BR$1&amp;"",TabelaGastos[Subcategoria],"&gt;="&amp;BR$1&amp;"")</f>
        <v>0</v>
      </c>
      <c r="BT80" s="109">
        <f>SUMIFS(TabelaGastos[Categoria],TabelaGastos[Mês de Compra],"*"&amp;$B80&amp;"*",TabelaGastos[Subcategoria],"&lt;="&amp;BS$1&amp;"",TabelaGastos[Entrada],"&gt;="&amp;BS$1&amp;"")</f>
        <v>0</v>
      </c>
      <c r="BU80" s="85"/>
      <c r="BV80" s="56">
        <f t="shared" si="83"/>
        <v>0</v>
      </c>
      <c r="BW80" s="109">
        <f>SUMIFS(TabelaGastos[Valor],TabelaGastos[Subcategoria],"*"&amp;$B80&amp;"*",TabelaGastos[Mês de Compra],"&lt;="&amp;BV$1&amp;"",TabelaGastos[Mês Final],"&gt;="&amp;BV$1&amp;"",TabelaGastos[Semana],"="&amp;BW$40&amp;"")</f>
        <v>0</v>
      </c>
      <c r="BX80" s="109">
        <f>SUMIFS(TabelaGastos[Valor],TabelaGastos[Subcategoria],"*"&amp;$B80&amp;"*",TabelaGastos[Mês de Compra],"&lt;="&amp;BW$1&amp;"",TabelaGastos[Mês Final],"&gt;="&amp;BW$1&amp;"",TabelaGastos[Semana],"="&amp;BX$40&amp;"")</f>
        <v>0</v>
      </c>
      <c r="BY80" s="109">
        <f>SUMIFS(TabelaGastos[Valor],TabelaGastos[Subcategoria],"*"&amp;$B80&amp;"*",TabelaGastos[Mês de Compra],"&lt;="&amp;BX$1&amp;"",TabelaGastos[Mês Final],"&gt;="&amp;BX$1&amp;"",TabelaGastos[Semana],"="&amp;BY$40&amp;"")</f>
        <v>0</v>
      </c>
      <c r="BZ80" s="109">
        <f>SUMIFS(TabelaGastos[Valor],TabelaGastos[Subcategoria],"*"&amp;$B80&amp;"*",TabelaGastos[Mês de Compra],"&lt;="&amp;BY$1&amp;"",TabelaGastos[Mês Final],"&gt;="&amp;BY$1&amp;"",TabelaGastos[Semana],"="&amp;BZ$40&amp;"")</f>
        <v>0</v>
      </c>
      <c r="CA80" s="109">
        <f>SUMIFS(TabelaGastos[Valor],TabelaGastos[Subcategoria],"*"&amp;$B80&amp;"*",TabelaGastos[Mês de Compra],"&lt;="&amp;BZ$1&amp;"",TabelaGastos[Mês Final],"&gt;="&amp;BZ$1&amp;"",TabelaGastos[Semana],"="&amp;CA$40&amp;"")</f>
        <v>0</v>
      </c>
      <c r="CB80" s="85"/>
      <c r="CC80" s="56">
        <f t="shared" si="84"/>
        <v>0</v>
      </c>
      <c r="CD80" s="109">
        <f>SUMIFS(TabelaGastos[Valor],TabelaGastos[Subcategoria],"*"&amp;$B80&amp;"*",TabelaGastos[Mês de Compra],"&lt;="&amp;CC$1&amp;"",TabelaGastos[Mês Final],"&gt;="&amp;CC$1&amp;"")</f>
        <v>0</v>
      </c>
      <c r="CE80" s="109">
        <f>SUMIFS(TabelaGastos[Mês de Compra],TabelaGastos[Entrada],"*"&amp;$B80&amp;"*",TabelaGastos[Mês Final],"&lt;="&amp;CD$1&amp;"",TabelaGastos[Semana],"&gt;="&amp;CD$1&amp;"")</f>
        <v>0</v>
      </c>
      <c r="CF80" s="109">
        <f>SUMIFS(TabelaGastos[Mês Final],TabelaGastos[Método de Pagamento],"*"&amp;$B80&amp;"*",TabelaGastos[Semana],"&lt;="&amp;CE$1&amp;"",TabelaGastos[Categoria],"&gt;="&amp;CE$1&amp;"")</f>
        <v>0</v>
      </c>
      <c r="CG80" s="109">
        <f>SUMIFS(TabelaGastos[Semana],TabelaGastos[Valor],"*"&amp;$B80&amp;"*",TabelaGastos[Categoria],"&lt;="&amp;CF$1&amp;"",TabelaGastos[Subcategoria],"&gt;="&amp;CF$1&amp;"")</f>
        <v>0</v>
      </c>
      <c r="CH80" s="109">
        <f>SUMIFS(TabelaGastos[Categoria],TabelaGastos[Mês de Compra],"*"&amp;$B80&amp;"*",TabelaGastos[Subcategoria],"&lt;="&amp;CG$1&amp;"",TabelaGastos[Entrada],"&gt;="&amp;CG$1&amp;"")</f>
        <v>0</v>
      </c>
      <c r="CI80" s="111">
        <f t="shared" si="71"/>
        <v>0</v>
      </c>
      <c r="CJ80" s="111">
        <f t="shared" si="72"/>
        <v>0</v>
      </c>
    </row>
    <row r="81" spans="1:88" outlineLevel="1" x14ac:dyDescent="0.3">
      <c r="B81" s="111" t="s">
        <v>95</v>
      </c>
      <c r="C81" s="79"/>
      <c r="D81" s="56">
        <f t="shared" si="73"/>
        <v>0</v>
      </c>
      <c r="E81" s="109">
        <f>SUMIFS(TabelaGastos[Valor],TabelaGastos[Subcategoria],"*"&amp;$B81&amp;"*",TabelaGastos[Mês de Compra],"&lt;="&amp;D$1&amp;"",TabelaGastos[Mês Final],"&gt;="&amp;D$1&amp;"",TabelaGastos[Semana],"="&amp;E$40&amp;"")</f>
        <v>0</v>
      </c>
      <c r="F81" s="109">
        <f>SUMIFS(TabelaGastos[Valor],TabelaGastos[Subcategoria],"*"&amp;$B81&amp;"*",TabelaGastos[Mês de Compra],"&lt;="&amp;E$1&amp;"",TabelaGastos[Mês Final],"&gt;="&amp;E$1&amp;"",TabelaGastos[Semana],"="&amp;F$40&amp;"")</f>
        <v>0</v>
      </c>
      <c r="G81" s="109">
        <f>SUMIFS(TabelaGastos[Valor],TabelaGastos[Subcategoria],"*"&amp;$B81&amp;"*",TabelaGastos[Mês de Compra],"&lt;="&amp;F$1&amp;"",TabelaGastos[Mês Final],"&gt;="&amp;F$1&amp;"",TabelaGastos[Semana],"="&amp;G$40&amp;"")</f>
        <v>0</v>
      </c>
      <c r="H81" s="109">
        <f>SUMIFS(TabelaGastos[Valor],TabelaGastos[Subcategoria],"*"&amp;$B81&amp;"*",TabelaGastos[Mês de Compra],"&lt;="&amp;G$1&amp;"",TabelaGastos[Mês Final],"&gt;="&amp;G$1&amp;"",TabelaGastos[Semana],"="&amp;H$40&amp;"")</f>
        <v>0</v>
      </c>
      <c r="I81" s="109">
        <f>SUMIFS(TabelaGastos[Valor],TabelaGastos[Subcategoria],"*"&amp;$B81&amp;"*",TabelaGastos[Mês de Compra],"&lt;="&amp;H$1&amp;"",TabelaGastos[Mês Final],"&gt;="&amp;H$1&amp;"",TabelaGastos[Semana],"="&amp;I$40&amp;"")</f>
        <v>0</v>
      </c>
      <c r="J81" s="79"/>
      <c r="K81" s="56">
        <f t="shared" si="74"/>
        <v>0</v>
      </c>
      <c r="L81" s="109">
        <f>SUMIFS(TabelaGastos[Valor],TabelaGastos[Subcategoria],"*"&amp;$B81&amp;"*",TabelaGastos[Mês de Compra],"&lt;="&amp;K$1&amp;"",TabelaGastos[Mês Final],"&gt;="&amp;K$1&amp;"",TabelaGastos[Semana],"="&amp;L$40&amp;"")</f>
        <v>0</v>
      </c>
      <c r="M81" s="109">
        <f>SUMIFS(TabelaGastos[Valor],TabelaGastos[Subcategoria],"*"&amp;$B81&amp;"*",TabelaGastos[Mês de Compra],"&lt;="&amp;L$1&amp;"",TabelaGastos[Mês Final],"&gt;="&amp;L$1&amp;"",TabelaGastos[Semana],"="&amp;M$40&amp;"")</f>
        <v>0</v>
      </c>
      <c r="N81" s="109">
        <f>SUMIFS(TabelaGastos[Valor],TabelaGastos[Subcategoria],"*"&amp;$B81&amp;"*",TabelaGastos[Mês de Compra],"&lt;="&amp;M$1&amp;"",TabelaGastos[Mês Final],"&gt;="&amp;M$1&amp;"",TabelaGastos[Semana],"="&amp;N$40&amp;"")</f>
        <v>0</v>
      </c>
      <c r="O81" s="109">
        <f>SUMIFS(TabelaGastos[Valor],TabelaGastos[Subcategoria],"*"&amp;$B81&amp;"*",TabelaGastos[Mês de Compra],"&lt;="&amp;N$1&amp;"",TabelaGastos[Mês Final],"&gt;="&amp;N$1&amp;"",TabelaGastos[Semana],"="&amp;O$40&amp;"")</f>
        <v>0</v>
      </c>
      <c r="P81" s="109">
        <f>SUMIFS(TabelaGastos[Valor],TabelaGastos[Subcategoria],"*"&amp;$B81&amp;"*",TabelaGastos[Mês de Compra],"&lt;="&amp;O$1&amp;"",TabelaGastos[Mês Final],"&gt;="&amp;O$1&amp;"",TabelaGastos[Semana],"="&amp;P$40&amp;"")</f>
        <v>0</v>
      </c>
      <c r="Q81" s="79"/>
      <c r="R81" s="56">
        <f t="shared" si="75"/>
        <v>0</v>
      </c>
      <c r="S81" s="109">
        <f>SUMIFS(TabelaGastos[Valor],TabelaGastos[Subcategoria],"*"&amp;$B81&amp;"*",TabelaGastos[Mês de Compra],"&lt;="&amp;R$1&amp;"",TabelaGastos[Mês Final],"&gt;="&amp;R$1&amp;"",TabelaGastos[Semana],"="&amp;S$40&amp;"")</f>
        <v>0</v>
      </c>
      <c r="T81" s="109">
        <f>SUMIFS(TabelaGastos[Valor],TabelaGastos[Subcategoria],"*"&amp;$B81&amp;"*",TabelaGastos[Mês de Compra],"&lt;="&amp;S$1&amp;"",TabelaGastos[Mês Final],"&gt;="&amp;S$1&amp;"",TabelaGastos[Semana],"="&amp;T$40&amp;"")</f>
        <v>0</v>
      </c>
      <c r="U81" s="109">
        <f>SUMIFS(TabelaGastos[Valor],TabelaGastos[Subcategoria],"*"&amp;$B81&amp;"*",TabelaGastos[Mês de Compra],"&lt;="&amp;T$1&amp;"",TabelaGastos[Mês Final],"&gt;="&amp;T$1&amp;"",TabelaGastos[Semana],"="&amp;U$40&amp;"")</f>
        <v>0</v>
      </c>
      <c r="V81" s="109">
        <f>SUMIFS(TabelaGastos[Valor],TabelaGastos[Subcategoria],"*"&amp;$B81&amp;"*",TabelaGastos[Mês de Compra],"&lt;="&amp;U$1&amp;"",TabelaGastos[Mês Final],"&gt;="&amp;U$1&amp;"",TabelaGastos[Semana],"="&amp;V$40&amp;"")</f>
        <v>0</v>
      </c>
      <c r="W81" s="109">
        <f>SUMIFS(TabelaGastos[Valor],TabelaGastos[Subcategoria],"*"&amp;$B81&amp;"*",TabelaGastos[Mês de Compra],"&lt;="&amp;V$1&amp;"",TabelaGastos[Mês Final],"&gt;="&amp;V$1&amp;"",TabelaGastos[Semana],"="&amp;W$40&amp;"")</f>
        <v>0</v>
      </c>
      <c r="X81" s="79"/>
      <c r="Y81" s="56">
        <f t="shared" si="76"/>
        <v>0</v>
      </c>
      <c r="Z81" s="109">
        <f>SUMIFS(TabelaGastos[Valor],TabelaGastos[Subcategoria],"*"&amp;$B81&amp;"*",TabelaGastos[Mês de Compra],"&lt;="&amp;Y$1&amp;"",TabelaGastos[Mês Final],"&gt;="&amp;Y$1&amp;"")</f>
        <v>0</v>
      </c>
      <c r="AA81" s="109">
        <f>SUMIFS(TabelaGastos[Mês de Compra],TabelaGastos[Entrada],"*"&amp;$B81&amp;"*",TabelaGastos[Mês Final],"&lt;="&amp;Z$1&amp;"",TabelaGastos[Semana],"&gt;="&amp;Z$1&amp;"")</f>
        <v>0</v>
      </c>
      <c r="AB81" s="109">
        <f>SUMIFS(TabelaGastos[Mês Final],TabelaGastos[Método de Pagamento],"*"&amp;$B81&amp;"*",TabelaGastos[Semana],"&lt;="&amp;AA$1&amp;"",TabelaGastos[Categoria],"&gt;="&amp;AA$1&amp;"")</f>
        <v>0</v>
      </c>
      <c r="AC81" s="109">
        <f>SUMIFS(TabelaGastos[Semana],TabelaGastos[Valor],"*"&amp;$B81&amp;"*",TabelaGastos[Categoria],"&lt;="&amp;AB$1&amp;"",TabelaGastos[Subcategoria],"&gt;="&amp;AB$1&amp;"")</f>
        <v>0</v>
      </c>
      <c r="AD81" s="109">
        <f>SUMIFS(TabelaGastos[Categoria],TabelaGastos[Mês de Compra],"*"&amp;$B81&amp;"*",TabelaGastos[Subcategoria],"&lt;="&amp;AC$1&amp;"",TabelaGastos[Entrada],"&gt;="&amp;AC$1&amp;"")</f>
        <v>0</v>
      </c>
      <c r="AE81" s="79"/>
      <c r="AF81" s="56">
        <f t="shared" si="77"/>
        <v>0</v>
      </c>
      <c r="AG81" s="109">
        <f>SUMIFS(TabelaGastos[Valor],TabelaGastos[Subcategoria],"*"&amp;$B81&amp;"*",TabelaGastos[Mês de Compra],"&lt;="&amp;AF$1&amp;"",TabelaGastos[Mês Final],"&gt;="&amp;AF$1&amp;"",TabelaGastos[Semana],"="&amp;AG$40&amp;"")</f>
        <v>0</v>
      </c>
      <c r="AH81" s="109">
        <f>SUMIFS(TabelaGastos[Valor],TabelaGastos[Subcategoria],"*"&amp;$B81&amp;"*",TabelaGastos[Mês de Compra],"&lt;="&amp;AG$1&amp;"",TabelaGastos[Mês Final],"&gt;="&amp;AG$1&amp;"",TabelaGastos[Semana],"="&amp;AH$40&amp;"")</f>
        <v>0</v>
      </c>
      <c r="AI81" s="109">
        <f>SUMIFS(TabelaGastos[Valor],TabelaGastos[Subcategoria],"*"&amp;$B81&amp;"*",TabelaGastos[Mês de Compra],"&lt;="&amp;AH$1&amp;"",TabelaGastos[Mês Final],"&gt;="&amp;AH$1&amp;"",TabelaGastos[Semana],"="&amp;AI$40&amp;"")</f>
        <v>0</v>
      </c>
      <c r="AJ81" s="109">
        <f>SUMIFS(TabelaGastos[Valor],TabelaGastos[Subcategoria],"*"&amp;$B81&amp;"*",TabelaGastos[Mês de Compra],"&lt;="&amp;AI$1&amp;"",TabelaGastos[Mês Final],"&gt;="&amp;AI$1&amp;"",TabelaGastos[Semana],"="&amp;AJ$40&amp;"")</f>
        <v>0</v>
      </c>
      <c r="AK81" s="109">
        <f>SUMIFS(TabelaGastos[Valor],TabelaGastos[Subcategoria],"*"&amp;$B81&amp;"*",TabelaGastos[Mês de Compra],"&lt;="&amp;AJ$1&amp;"",TabelaGastos[Mês Final],"&gt;="&amp;AJ$1&amp;"",TabelaGastos[Semana],"="&amp;AK$40&amp;"")</f>
        <v>0</v>
      </c>
      <c r="AL81" s="79"/>
      <c r="AM81" s="56">
        <f t="shared" si="78"/>
        <v>0</v>
      </c>
      <c r="AN81" s="109">
        <f>SUMIFS(TabelaGastos[Valor],TabelaGastos[Subcategoria],"*"&amp;$B81&amp;"*",TabelaGastos[Mês de Compra],"&lt;="&amp;AM$1&amp;"",TabelaGastos[Mês Final],"&gt;="&amp;AM$1&amp;"")</f>
        <v>0</v>
      </c>
      <c r="AO81" s="109">
        <f>SUMIFS(TabelaGastos[Mês de Compra],TabelaGastos[Entrada],"*"&amp;$B81&amp;"*",TabelaGastos[Mês Final],"&lt;="&amp;AN$1&amp;"",TabelaGastos[Semana],"&gt;="&amp;AN$1&amp;"")</f>
        <v>0</v>
      </c>
      <c r="AP81" s="109">
        <f>SUMIFS(TabelaGastos[Mês Final],TabelaGastos[Método de Pagamento],"*"&amp;$B81&amp;"*",TabelaGastos[Semana],"&lt;="&amp;AO$1&amp;"",TabelaGastos[Categoria],"&gt;="&amp;AO$1&amp;"")</f>
        <v>0</v>
      </c>
      <c r="AQ81" s="109">
        <f>SUMIFS(TabelaGastos[Semana],TabelaGastos[Valor],"*"&amp;$B81&amp;"*",TabelaGastos[Categoria],"&lt;="&amp;AP$1&amp;"",TabelaGastos[Subcategoria],"&gt;="&amp;AP$1&amp;"")</f>
        <v>0</v>
      </c>
      <c r="AR81" s="109">
        <f>SUMIFS(TabelaGastos[Categoria],TabelaGastos[Mês de Compra],"*"&amp;$B81&amp;"*",TabelaGastos[Subcategoria],"&lt;="&amp;AQ$1&amp;"",TabelaGastos[Entrada],"&gt;="&amp;AQ$1&amp;"")</f>
        <v>0</v>
      </c>
      <c r="AS81" s="79"/>
      <c r="AT81" s="56">
        <f t="shared" si="79"/>
        <v>0</v>
      </c>
      <c r="AU81" s="109">
        <f>SUMIFS(TabelaGastos[Valor],TabelaGastos[Subcategoria],"*"&amp;$B81&amp;"*",TabelaGastos[Mês de Compra],"&lt;="&amp;AT$1&amp;"",TabelaGastos[Mês Final],"&gt;="&amp;AT$1&amp;"",TabelaGastos[Semana],"="&amp;AU$40&amp;"")</f>
        <v>0</v>
      </c>
      <c r="AV81" s="109">
        <f>SUMIFS(TabelaGastos[Valor],TabelaGastos[Subcategoria],"*"&amp;$B81&amp;"*",TabelaGastos[Mês de Compra],"&lt;="&amp;AU$1&amp;"",TabelaGastos[Mês Final],"&gt;="&amp;AU$1&amp;"",TabelaGastos[Semana],"="&amp;AV$40&amp;"")</f>
        <v>0</v>
      </c>
      <c r="AW81" s="109">
        <f>SUMIFS(TabelaGastos[Valor],TabelaGastos[Subcategoria],"*"&amp;$B81&amp;"*",TabelaGastos[Mês de Compra],"&lt;="&amp;AV$1&amp;"",TabelaGastos[Mês Final],"&gt;="&amp;AV$1&amp;"",TabelaGastos[Semana],"="&amp;AW$40&amp;"")</f>
        <v>0</v>
      </c>
      <c r="AX81" s="109">
        <f>SUMIFS(TabelaGastos[Valor],TabelaGastos[Subcategoria],"*"&amp;$B81&amp;"*",TabelaGastos[Mês de Compra],"&lt;="&amp;AW$1&amp;"",TabelaGastos[Mês Final],"&gt;="&amp;AW$1&amp;"",TabelaGastos[Semana],"="&amp;AX$40&amp;"")</f>
        <v>0</v>
      </c>
      <c r="AY81" s="109">
        <f>SUMIFS(TabelaGastos[Valor],TabelaGastos[Subcategoria],"*"&amp;$B81&amp;"*",TabelaGastos[Mês de Compra],"&lt;="&amp;AX$1&amp;"",TabelaGastos[Mês Final],"&gt;="&amp;AX$1&amp;"",TabelaGastos[Semana],"="&amp;AY$40&amp;"")</f>
        <v>0</v>
      </c>
      <c r="AZ81" s="79"/>
      <c r="BA81" s="56">
        <f t="shared" si="80"/>
        <v>0</v>
      </c>
      <c r="BB81" s="109">
        <f>SUMIFS(TabelaGastos[Valor],TabelaGastos[Subcategoria],"*"&amp;$B81&amp;"*",TabelaGastos[Mês de Compra],"&lt;="&amp;BA$1&amp;"",TabelaGastos[Mês Final],"&gt;="&amp;BA$1&amp;"")</f>
        <v>0</v>
      </c>
      <c r="BC81" s="109">
        <f>SUMIFS(TabelaGastos[Mês de Compra],TabelaGastos[Entrada],"*"&amp;$B81&amp;"*",TabelaGastos[Mês Final],"&lt;="&amp;BB$1&amp;"",TabelaGastos[Semana],"&gt;="&amp;BB$1&amp;"")</f>
        <v>0</v>
      </c>
      <c r="BD81" s="109">
        <f>SUMIFS(TabelaGastos[Mês Final],TabelaGastos[Método de Pagamento],"*"&amp;$B81&amp;"*",TabelaGastos[Semana],"&lt;="&amp;BC$1&amp;"",TabelaGastos[Categoria],"&gt;="&amp;BC$1&amp;"")</f>
        <v>0</v>
      </c>
      <c r="BE81" s="109">
        <f>SUMIFS(TabelaGastos[Semana],TabelaGastos[Valor],"*"&amp;$B81&amp;"*",TabelaGastos[Categoria],"&lt;="&amp;BD$1&amp;"",TabelaGastos[Subcategoria],"&gt;="&amp;BD$1&amp;"")</f>
        <v>0</v>
      </c>
      <c r="BF81" s="109">
        <f>SUMIFS(TabelaGastos[Categoria],TabelaGastos[Mês de Compra],"*"&amp;$B81&amp;"*",TabelaGastos[Subcategoria],"&lt;="&amp;BE$1&amp;"",TabelaGastos[Entrada],"&gt;="&amp;BE$1&amp;"")</f>
        <v>0</v>
      </c>
      <c r="BG81" s="79"/>
      <c r="BH81" s="56">
        <f t="shared" si="81"/>
        <v>0</v>
      </c>
      <c r="BI81" s="109">
        <f>SUMIFS(TabelaGastos[Valor],TabelaGastos[Subcategoria],"*"&amp;$B81&amp;"*",TabelaGastos[Mês de Compra],"&lt;="&amp;BH$1&amp;"",TabelaGastos[Mês Final],"&gt;="&amp;BH$1&amp;"",TabelaGastos[Semana],"="&amp;BI$40&amp;"")</f>
        <v>0</v>
      </c>
      <c r="BJ81" s="109">
        <f>SUMIFS(TabelaGastos[Valor],TabelaGastos[Subcategoria],"*"&amp;$B81&amp;"*",TabelaGastos[Mês de Compra],"&lt;="&amp;BI$1&amp;"",TabelaGastos[Mês Final],"&gt;="&amp;BI$1&amp;"",TabelaGastos[Semana],"="&amp;BJ$40&amp;"")</f>
        <v>0</v>
      </c>
      <c r="BK81" s="109">
        <f>SUMIFS(TabelaGastos[Valor],TabelaGastos[Subcategoria],"*"&amp;$B81&amp;"*",TabelaGastos[Mês de Compra],"&lt;="&amp;BJ$1&amp;"",TabelaGastos[Mês Final],"&gt;="&amp;BJ$1&amp;"",TabelaGastos[Semana],"="&amp;BK$40&amp;"")</f>
        <v>0</v>
      </c>
      <c r="BL81" s="109">
        <f>SUMIFS(TabelaGastos[Valor],TabelaGastos[Subcategoria],"*"&amp;$B81&amp;"*",TabelaGastos[Mês de Compra],"&lt;="&amp;BK$1&amp;"",TabelaGastos[Mês Final],"&gt;="&amp;BK$1&amp;"",TabelaGastos[Semana],"="&amp;BL$40&amp;"")</f>
        <v>0</v>
      </c>
      <c r="BM81" s="109">
        <f>SUMIFS(TabelaGastos[Valor],TabelaGastos[Subcategoria],"*"&amp;$B81&amp;"*",TabelaGastos[Mês de Compra],"&lt;="&amp;BL$1&amp;"",TabelaGastos[Mês Final],"&gt;="&amp;BL$1&amp;"",TabelaGastos[Semana],"="&amp;BM$40&amp;"")</f>
        <v>0</v>
      </c>
      <c r="BN81" s="79"/>
      <c r="BO81" s="56">
        <f t="shared" si="82"/>
        <v>0</v>
      </c>
      <c r="BP81" s="109">
        <f>SUMIFS(TabelaGastos[Valor],TabelaGastos[Subcategoria],"*"&amp;$B81&amp;"*",TabelaGastos[Mês de Compra],"&lt;="&amp;BO$1&amp;"",TabelaGastos[Mês Final],"&gt;="&amp;BO$1&amp;"")</f>
        <v>0</v>
      </c>
      <c r="BQ81" s="109">
        <f>SUMIFS(TabelaGastos[Mês de Compra],TabelaGastos[Entrada],"*"&amp;$B81&amp;"*",TabelaGastos[Mês Final],"&lt;="&amp;BP$1&amp;"",TabelaGastos[Semana],"&gt;="&amp;BP$1&amp;"")</f>
        <v>0</v>
      </c>
      <c r="BR81" s="109">
        <f>SUMIFS(TabelaGastos[Mês Final],TabelaGastos[Método de Pagamento],"*"&amp;$B81&amp;"*",TabelaGastos[Semana],"&lt;="&amp;BQ$1&amp;"",TabelaGastos[Categoria],"&gt;="&amp;BQ$1&amp;"")</f>
        <v>0</v>
      </c>
      <c r="BS81" s="109">
        <f>SUMIFS(TabelaGastos[Semana],TabelaGastos[Valor],"*"&amp;$B81&amp;"*",TabelaGastos[Categoria],"&lt;="&amp;BR$1&amp;"",TabelaGastos[Subcategoria],"&gt;="&amp;BR$1&amp;"")</f>
        <v>0</v>
      </c>
      <c r="BT81" s="109">
        <f>SUMIFS(TabelaGastos[Categoria],TabelaGastos[Mês de Compra],"*"&amp;$B81&amp;"*",TabelaGastos[Subcategoria],"&lt;="&amp;BS$1&amp;"",TabelaGastos[Entrada],"&gt;="&amp;BS$1&amp;"")</f>
        <v>0</v>
      </c>
      <c r="BU81" s="79"/>
      <c r="BV81" s="56">
        <f t="shared" si="83"/>
        <v>0</v>
      </c>
      <c r="BW81" s="109">
        <f>SUMIFS(TabelaGastos[Valor],TabelaGastos[Subcategoria],"*"&amp;$B81&amp;"*",TabelaGastos[Mês de Compra],"&lt;="&amp;BV$1&amp;"",TabelaGastos[Mês Final],"&gt;="&amp;BV$1&amp;"",TabelaGastos[Semana],"="&amp;BW$40&amp;"")</f>
        <v>0</v>
      </c>
      <c r="BX81" s="109">
        <f>SUMIFS(TabelaGastos[Valor],TabelaGastos[Subcategoria],"*"&amp;$B81&amp;"*",TabelaGastos[Mês de Compra],"&lt;="&amp;BW$1&amp;"",TabelaGastos[Mês Final],"&gt;="&amp;BW$1&amp;"",TabelaGastos[Semana],"="&amp;BX$40&amp;"")</f>
        <v>0</v>
      </c>
      <c r="BY81" s="109">
        <f>SUMIFS(TabelaGastos[Valor],TabelaGastos[Subcategoria],"*"&amp;$B81&amp;"*",TabelaGastos[Mês de Compra],"&lt;="&amp;BX$1&amp;"",TabelaGastos[Mês Final],"&gt;="&amp;BX$1&amp;"",TabelaGastos[Semana],"="&amp;BY$40&amp;"")</f>
        <v>0</v>
      </c>
      <c r="BZ81" s="109">
        <f>SUMIFS(TabelaGastos[Valor],TabelaGastos[Subcategoria],"*"&amp;$B81&amp;"*",TabelaGastos[Mês de Compra],"&lt;="&amp;BY$1&amp;"",TabelaGastos[Mês Final],"&gt;="&amp;BY$1&amp;"",TabelaGastos[Semana],"="&amp;BZ$40&amp;"")</f>
        <v>0</v>
      </c>
      <c r="CA81" s="109">
        <f>SUMIFS(TabelaGastos[Valor],TabelaGastos[Subcategoria],"*"&amp;$B81&amp;"*",TabelaGastos[Mês de Compra],"&lt;="&amp;BZ$1&amp;"",TabelaGastos[Mês Final],"&gt;="&amp;BZ$1&amp;"",TabelaGastos[Semana],"="&amp;CA$40&amp;"")</f>
        <v>0</v>
      </c>
      <c r="CB81" s="79"/>
      <c r="CC81" s="56">
        <f t="shared" si="84"/>
        <v>0</v>
      </c>
      <c r="CD81" s="109">
        <f>SUMIFS(TabelaGastos[Valor],TabelaGastos[Subcategoria],"*"&amp;$B81&amp;"*",TabelaGastos[Mês de Compra],"&lt;="&amp;CC$1&amp;"",TabelaGastos[Mês Final],"&gt;="&amp;CC$1&amp;"")</f>
        <v>0</v>
      </c>
      <c r="CE81" s="109">
        <f>SUMIFS(TabelaGastos[Mês de Compra],TabelaGastos[Entrada],"*"&amp;$B81&amp;"*",TabelaGastos[Mês Final],"&lt;="&amp;CD$1&amp;"",TabelaGastos[Semana],"&gt;="&amp;CD$1&amp;"")</f>
        <v>0</v>
      </c>
      <c r="CF81" s="109">
        <f>SUMIFS(TabelaGastos[Mês Final],TabelaGastos[Método de Pagamento],"*"&amp;$B81&amp;"*",TabelaGastos[Semana],"&lt;="&amp;CE$1&amp;"",TabelaGastos[Categoria],"&gt;="&amp;CE$1&amp;"")</f>
        <v>0</v>
      </c>
      <c r="CG81" s="109">
        <f>SUMIFS(TabelaGastos[Semana],TabelaGastos[Valor],"*"&amp;$B81&amp;"*",TabelaGastos[Categoria],"&lt;="&amp;CF$1&amp;"",TabelaGastos[Subcategoria],"&gt;="&amp;CF$1&amp;"")</f>
        <v>0</v>
      </c>
      <c r="CH81" s="109">
        <f>SUMIFS(TabelaGastos[Categoria],TabelaGastos[Mês de Compra],"*"&amp;$B81&amp;"*",TabelaGastos[Subcategoria],"&lt;="&amp;CG$1&amp;"",TabelaGastos[Entrada],"&gt;="&amp;CG$1&amp;"")</f>
        <v>0</v>
      </c>
      <c r="CI81" s="111">
        <f t="shared" si="71"/>
        <v>0</v>
      </c>
      <c r="CJ81" s="111">
        <f t="shared" si="72"/>
        <v>0</v>
      </c>
    </row>
    <row r="82" spans="1:88" outlineLevel="1" x14ac:dyDescent="0.3">
      <c r="B82" s="111" t="s">
        <v>96</v>
      </c>
      <c r="C82" s="79"/>
      <c r="D82" s="56">
        <f t="shared" si="73"/>
        <v>0</v>
      </c>
      <c r="E82" s="109">
        <f>SUMIFS(TabelaGastos[Valor],TabelaGastos[Subcategoria],"*"&amp;$B82&amp;"*",TabelaGastos[Mês de Compra],"&lt;="&amp;D$1&amp;"",TabelaGastos[Mês Final],"&gt;="&amp;D$1&amp;"",TabelaGastos[Semana],"="&amp;E$40&amp;"")</f>
        <v>0</v>
      </c>
      <c r="F82" s="109">
        <f>SUMIFS(TabelaGastos[Valor],TabelaGastos[Subcategoria],"*"&amp;$B82&amp;"*",TabelaGastos[Mês de Compra],"&lt;="&amp;E$1&amp;"",TabelaGastos[Mês Final],"&gt;="&amp;E$1&amp;"",TabelaGastos[Semana],"="&amp;F$40&amp;"")</f>
        <v>0</v>
      </c>
      <c r="G82" s="109">
        <f>SUMIFS(TabelaGastos[Valor],TabelaGastos[Subcategoria],"*"&amp;$B82&amp;"*",TabelaGastos[Mês de Compra],"&lt;="&amp;F$1&amp;"",TabelaGastos[Mês Final],"&gt;="&amp;F$1&amp;"",TabelaGastos[Semana],"="&amp;G$40&amp;"")</f>
        <v>0</v>
      </c>
      <c r="H82" s="109">
        <f>SUMIFS(TabelaGastos[Valor],TabelaGastos[Subcategoria],"*"&amp;$B82&amp;"*",TabelaGastos[Mês de Compra],"&lt;="&amp;G$1&amp;"",TabelaGastos[Mês Final],"&gt;="&amp;G$1&amp;"",TabelaGastos[Semana],"="&amp;H$40&amp;"")</f>
        <v>0</v>
      </c>
      <c r="I82" s="109">
        <f>SUMIFS(TabelaGastos[Valor],TabelaGastos[Subcategoria],"*"&amp;$B82&amp;"*",TabelaGastos[Mês de Compra],"&lt;="&amp;H$1&amp;"",TabelaGastos[Mês Final],"&gt;="&amp;H$1&amp;"",TabelaGastos[Semana],"="&amp;I$40&amp;"")</f>
        <v>0</v>
      </c>
      <c r="J82" s="79"/>
      <c r="K82" s="56">
        <f t="shared" si="74"/>
        <v>0</v>
      </c>
      <c r="L82" s="109">
        <f>SUMIFS(TabelaGastos[Valor],TabelaGastos[Subcategoria],"*"&amp;$B82&amp;"*",TabelaGastos[Mês de Compra],"&lt;="&amp;K$1&amp;"",TabelaGastos[Mês Final],"&gt;="&amp;K$1&amp;"",TabelaGastos[Semana],"="&amp;L$40&amp;"")</f>
        <v>0</v>
      </c>
      <c r="M82" s="109">
        <f>SUMIFS(TabelaGastos[Valor],TabelaGastos[Subcategoria],"*"&amp;$B82&amp;"*",TabelaGastos[Mês de Compra],"&lt;="&amp;L$1&amp;"",TabelaGastos[Mês Final],"&gt;="&amp;L$1&amp;"",TabelaGastos[Semana],"="&amp;M$40&amp;"")</f>
        <v>0</v>
      </c>
      <c r="N82" s="109">
        <f>SUMIFS(TabelaGastos[Valor],TabelaGastos[Subcategoria],"*"&amp;$B82&amp;"*",TabelaGastos[Mês de Compra],"&lt;="&amp;M$1&amp;"",TabelaGastos[Mês Final],"&gt;="&amp;M$1&amp;"",TabelaGastos[Semana],"="&amp;N$40&amp;"")</f>
        <v>0</v>
      </c>
      <c r="O82" s="109">
        <f>SUMIFS(TabelaGastos[Valor],TabelaGastos[Subcategoria],"*"&amp;$B82&amp;"*",TabelaGastos[Mês de Compra],"&lt;="&amp;N$1&amp;"",TabelaGastos[Mês Final],"&gt;="&amp;N$1&amp;"",TabelaGastos[Semana],"="&amp;O$40&amp;"")</f>
        <v>0</v>
      </c>
      <c r="P82" s="109">
        <f>SUMIFS(TabelaGastos[Valor],TabelaGastos[Subcategoria],"*"&amp;$B82&amp;"*",TabelaGastos[Mês de Compra],"&lt;="&amp;O$1&amp;"",TabelaGastos[Mês Final],"&gt;="&amp;O$1&amp;"",TabelaGastos[Semana],"="&amp;P$40&amp;"")</f>
        <v>0</v>
      </c>
      <c r="Q82" s="79"/>
      <c r="R82" s="56">
        <f t="shared" si="75"/>
        <v>0</v>
      </c>
      <c r="S82" s="109">
        <f>SUMIFS(TabelaGastos[Valor],TabelaGastos[Subcategoria],"*"&amp;$B82&amp;"*",TabelaGastos[Mês de Compra],"&lt;="&amp;R$1&amp;"",TabelaGastos[Mês Final],"&gt;="&amp;R$1&amp;"",TabelaGastos[Semana],"="&amp;S$40&amp;"")</f>
        <v>0</v>
      </c>
      <c r="T82" s="109">
        <f>SUMIFS(TabelaGastos[Valor],TabelaGastos[Subcategoria],"*"&amp;$B82&amp;"*",TabelaGastos[Mês de Compra],"&lt;="&amp;S$1&amp;"",TabelaGastos[Mês Final],"&gt;="&amp;S$1&amp;"",TabelaGastos[Semana],"="&amp;T$40&amp;"")</f>
        <v>0</v>
      </c>
      <c r="U82" s="109">
        <f>SUMIFS(TabelaGastos[Valor],TabelaGastos[Subcategoria],"*"&amp;$B82&amp;"*",TabelaGastos[Mês de Compra],"&lt;="&amp;T$1&amp;"",TabelaGastos[Mês Final],"&gt;="&amp;T$1&amp;"",TabelaGastos[Semana],"="&amp;U$40&amp;"")</f>
        <v>0</v>
      </c>
      <c r="V82" s="109">
        <f>SUMIFS(TabelaGastos[Valor],TabelaGastos[Subcategoria],"*"&amp;$B82&amp;"*",TabelaGastos[Mês de Compra],"&lt;="&amp;U$1&amp;"",TabelaGastos[Mês Final],"&gt;="&amp;U$1&amp;"",TabelaGastos[Semana],"="&amp;V$40&amp;"")</f>
        <v>0</v>
      </c>
      <c r="W82" s="109">
        <f>SUMIFS(TabelaGastos[Valor],TabelaGastos[Subcategoria],"*"&amp;$B82&amp;"*",TabelaGastos[Mês de Compra],"&lt;="&amp;V$1&amp;"",TabelaGastos[Mês Final],"&gt;="&amp;V$1&amp;"",TabelaGastos[Semana],"="&amp;W$40&amp;"")</f>
        <v>0</v>
      </c>
      <c r="X82" s="79"/>
      <c r="Y82" s="56">
        <f t="shared" si="76"/>
        <v>0</v>
      </c>
      <c r="Z82" s="109">
        <f>SUMIFS(TabelaGastos[Valor],TabelaGastos[Subcategoria],"*"&amp;$B82&amp;"*",TabelaGastos[Mês de Compra],"&lt;="&amp;Y$1&amp;"",TabelaGastos[Mês Final],"&gt;="&amp;Y$1&amp;"")</f>
        <v>0</v>
      </c>
      <c r="AA82" s="109">
        <f>SUMIFS(TabelaGastos[Mês de Compra],TabelaGastos[Entrada],"*"&amp;$B82&amp;"*",TabelaGastos[Mês Final],"&lt;="&amp;Z$1&amp;"",TabelaGastos[Semana],"&gt;="&amp;Z$1&amp;"")</f>
        <v>0</v>
      </c>
      <c r="AB82" s="109">
        <f>SUMIFS(TabelaGastos[Mês Final],TabelaGastos[Método de Pagamento],"*"&amp;$B82&amp;"*",TabelaGastos[Semana],"&lt;="&amp;AA$1&amp;"",TabelaGastos[Categoria],"&gt;="&amp;AA$1&amp;"")</f>
        <v>0</v>
      </c>
      <c r="AC82" s="109">
        <f>SUMIFS(TabelaGastos[Semana],TabelaGastos[Valor],"*"&amp;$B82&amp;"*",TabelaGastos[Categoria],"&lt;="&amp;AB$1&amp;"",TabelaGastos[Subcategoria],"&gt;="&amp;AB$1&amp;"")</f>
        <v>0</v>
      </c>
      <c r="AD82" s="109">
        <f>SUMIFS(TabelaGastos[Categoria],TabelaGastos[Mês de Compra],"*"&amp;$B82&amp;"*",TabelaGastos[Subcategoria],"&lt;="&amp;AC$1&amp;"",TabelaGastos[Entrada],"&gt;="&amp;AC$1&amp;"")</f>
        <v>0</v>
      </c>
      <c r="AE82" s="79"/>
      <c r="AF82" s="56">
        <f t="shared" si="77"/>
        <v>0</v>
      </c>
      <c r="AG82" s="109">
        <f>SUMIFS(TabelaGastos[Valor],TabelaGastos[Subcategoria],"*"&amp;$B82&amp;"*",TabelaGastos[Mês de Compra],"&lt;="&amp;AF$1&amp;"",TabelaGastos[Mês Final],"&gt;="&amp;AF$1&amp;"",TabelaGastos[Semana],"="&amp;AG$40&amp;"")</f>
        <v>0</v>
      </c>
      <c r="AH82" s="109">
        <f>SUMIFS(TabelaGastos[Valor],TabelaGastos[Subcategoria],"*"&amp;$B82&amp;"*",TabelaGastos[Mês de Compra],"&lt;="&amp;AG$1&amp;"",TabelaGastos[Mês Final],"&gt;="&amp;AG$1&amp;"",TabelaGastos[Semana],"="&amp;AH$40&amp;"")</f>
        <v>0</v>
      </c>
      <c r="AI82" s="109">
        <f>SUMIFS(TabelaGastos[Valor],TabelaGastos[Subcategoria],"*"&amp;$B82&amp;"*",TabelaGastos[Mês de Compra],"&lt;="&amp;AH$1&amp;"",TabelaGastos[Mês Final],"&gt;="&amp;AH$1&amp;"",TabelaGastos[Semana],"="&amp;AI$40&amp;"")</f>
        <v>0</v>
      </c>
      <c r="AJ82" s="109">
        <f>SUMIFS(TabelaGastos[Valor],TabelaGastos[Subcategoria],"*"&amp;$B82&amp;"*",TabelaGastos[Mês de Compra],"&lt;="&amp;AI$1&amp;"",TabelaGastos[Mês Final],"&gt;="&amp;AI$1&amp;"",TabelaGastos[Semana],"="&amp;AJ$40&amp;"")</f>
        <v>0</v>
      </c>
      <c r="AK82" s="109">
        <f>SUMIFS(TabelaGastos[Valor],TabelaGastos[Subcategoria],"*"&amp;$B82&amp;"*",TabelaGastos[Mês de Compra],"&lt;="&amp;AJ$1&amp;"",TabelaGastos[Mês Final],"&gt;="&amp;AJ$1&amp;"",TabelaGastos[Semana],"="&amp;AK$40&amp;"")</f>
        <v>0</v>
      </c>
      <c r="AL82" s="79"/>
      <c r="AM82" s="56">
        <f t="shared" si="78"/>
        <v>0</v>
      </c>
      <c r="AN82" s="109">
        <f>SUMIFS(TabelaGastos[Valor],TabelaGastos[Subcategoria],"*"&amp;$B82&amp;"*",TabelaGastos[Mês de Compra],"&lt;="&amp;AM$1&amp;"",TabelaGastos[Mês Final],"&gt;="&amp;AM$1&amp;"")</f>
        <v>0</v>
      </c>
      <c r="AO82" s="109">
        <f>SUMIFS(TabelaGastos[Mês de Compra],TabelaGastos[Entrada],"*"&amp;$B82&amp;"*",TabelaGastos[Mês Final],"&lt;="&amp;AN$1&amp;"",TabelaGastos[Semana],"&gt;="&amp;AN$1&amp;"")</f>
        <v>0</v>
      </c>
      <c r="AP82" s="109">
        <f>SUMIFS(TabelaGastos[Mês Final],TabelaGastos[Método de Pagamento],"*"&amp;$B82&amp;"*",TabelaGastos[Semana],"&lt;="&amp;AO$1&amp;"",TabelaGastos[Categoria],"&gt;="&amp;AO$1&amp;"")</f>
        <v>0</v>
      </c>
      <c r="AQ82" s="109">
        <f>SUMIFS(TabelaGastos[Semana],TabelaGastos[Valor],"*"&amp;$B82&amp;"*",TabelaGastos[Categoria],"&lt;="&amp;AP$1&amp;"",TabelaGastos[Subcategoria],"&gt;="&amp;AP$1&amp;"")</f>
        <v>0</v>
      </c>
      <c r="AR82" s="109">
        <f>SUMIFS(TabelaGastos[Categoria],TabelaGastos[Mês de Compra],"*"&amp;$B82&amp;"*",TabelaGastos[Subcategoria],"&lt;="&amp;AQ$1&amp;"",TabelaGastos[Entrada],"&gt;="&amp;AQ$1&amp;"")</f>
        <v>0</v>
      </c>
      <c r="AS82" s="79"/>
      <c r="AT82" s="56">
        <f t="shared" si="79"/>
        <v>0</v>
      </c>
      <c r="AU82" s="109">
        <f>SUMIFS(TabelaGastos[Valor],TabelaGastos[Subcategoria],"*"&amp;$B82&amp;"*",TabelaGastos[Mês de Compra],"&lt;="&amp;AT$1&amp;"",TabelaGastos[Mês Final],"&gt;="&amp;AT$1&amp;"",TabelaGastos[Semana],"="&amp;AU$40&amp;"")</f>
        <v>0</v>
      </c>
      <c r="AV82" s="109">
        <f>SUMIFS(TabelaGastos[Valor],TabelaGastos[Subcategoria],"*"&amp;$B82&amp;"*",TabelaGastos[Mês de Compra],"&lt;="&amp;AU$1&amp;"",TabelaGastos[Mês Final],"&gt;="&amp;AU$1&amp;"",TabelaGastos[Semana],"="&amp;AV$40&amp;"")</f>
        <v>0</v>
      </c>
      <c r="AW82" s="109">
        <f>SUMIFS(TabelaGastos[Valor],TabelaGastos[Subcategoria],"*"&amp;$B82&amp;"*",TabelaGastos[Mês de Compra],"&lt;="&amp;AV$1&amp;"",TabelaGastos[Mês Final],"&gt;="&amp;AV$1&amp;"",TabelaGastos[Semana],"="&amp;AW$40&amp;"")</f>
        <v>0</v>
      </c>
      <c r="AX82" s="109">
        <f>SUMIFS(TabelaGastos[Valor],TabelaGastos[Subcategoria],"*"&amp;$B82&amp;"*",TabelaGastos[Mês de Compra],"&lt;="&amp;AW$1&amp;"",TabelaGastos[Mês Final],"&gt;="&amp;AW$1&amp;"",TabelaGastos[Semana],"="&amp;AX$40&amp;"")</f>
        <v>0</v>
      </c>
      <c r="AY82" s="109">
        <f>SUMIFS(TabelaGastos[Valor],TabelaGastos[Subcategoria],"*"&amp;$B82&amp;"*",TabelaGastos[Mês de Compra],"&lt;="&amp;AX$1&amp;"",TabelaGastos[Mês Final],"&gt;="&amp;AX$1&amp;"",TabelaGastos[Semana],"="&amp;AY$40&amp;"")</f>
        <v>0</v>
      </c>
      <c r="AZ82" s="79"/>
      <c r="BA82" s="56">
        <f t="shared" si="80"/>
        <v>0</v>
      </c>
      <c r="BB82" s="109">
        <f>SUMIFS(TabelaGastos[Valor],TabelaGastos[Subcategoria],"*"&amp;$B82&amp;"*",TabelaGastos[Mês de Compra],"&lt;="&amp;BA$1&amp;"",TabelaGastos[Mês Final],"&gt;="&amp;BA$1&amp;"")</f>
        <v>0</v>
      </c>
      <c r="BC82" s="109">
        <f>SUMIFS(TabelaGastos[Mês de Compra],TabelaGastos[Entrada],"*"&amp;$B82&amp;"*",TabelaGastos[Mês Final],"&lt;="&amp;BB$1&amp;"",TabelaGastos[Semana],"&gt;="&amp;BB$1&amp;"")</f>
        <v>0</v>
      </c>
      <c r="BD82" s="109">
        <f>SUMIFS(TabelaGastos[Mês Final],TabelaGastos[Método de Pagamento],"*"&amp;$B82&amp;"*",TabelaGastos[Semana],"&lt;="&amp;BC$1&amp;"",TabelaGastos[Categoria],"&gt;="&amp;BC$1&amp;"")</f>
        <v>0</v>
      </c>
      <c r="BE82" s="109">
        <f>SUMIFS(TabelaGastos[Semana],TabelaGastos[Valor],"*"&amp;$B82&amp;"*",TabelaGastos[Categoria],"&lt;="&amp;BD$1&amp;"",TabelaGastos[Subcategoria],"&gt;="&amp;BD$1&amp;"")</f>
        <v>0</v>
      </c>
      <c r="BF82" s="109">
        <f>SUMIFS(TabelaGastos[Categoria],TabelaGastos[Mês de Compra],"*"&amp;$B82&amp;"*",TabelaGastos[Subcategoria],"&lt;="&amp;BE$1&amp;"",TabelaGastos[Entrada],"&gt;="&amp;BE$1&amp;"")</f>
        <v>0</v>
      </c>
      <c r="BG82" s="79"/>
      <c r="BH82" s="56">
        <f t="shared" si="81"/>
        <v>0</v>
      </c>
      <c r="BI82" s="109">
        <f>SUMIFS(TabelaGastos[Valor],TabelaGastos[Subcategoria],"*"&amp;$B82&amp;"*",TabelaGastos[Mês de Compra],"&lt;="&amp;BH$1&amp;"",TabelaGastos[Mês Final],"&gt;="&amp;BH$1&amp;"",TabelaGastos[Semana],"="&amp;BI$40&amp;"")</f>
        <v>0</v>
      </c>
      <c r="BJ82" s="109">
        <f>SUMIFS(TabelaGastos[Valor],TabelaGastos[Subcategoria],"*"&amp;$B82&amp;"*",TabelaGastos[Mês de Compra],"&lt;="&amp;BI$1&amp;"",TabelaGastos[Mês Final],"&gt;="&amp;BI$1&amp;"",TabelaGastos[Semana],"="&amp;BJ$40&amp;"")</f>
        <v>0</v>
      </c>
      <c r="BK82" s="109">
        <f>SUMIFS(TabelaGastos[Valor],TabelaGastos[Subcategoria],"*"&amp;$B82&amp;"*",TabelaGastos[Mês de Compra],"&lt;="&amp;BJ$1&amp;"",TabelaGastos[Mês Final],"&gt;="&amp;BJ$1&amp;"",TabelaGastos[Semana],"="&amp;BK$40&amp;"")</f>
        <v>0</v>
      </c>
      <c r="BL82" s="109">
        <f>SUMIFS(TabelaGastos[Valor],TabelaGastos[Subcategoria],"*"&amp;$B82&amp;"*",TabelaGastos[Mês de Compra],"&lt;="&amp;BK$1&amp;"",TabelaGastos[Mês Final],"&gt;="&amp;BK$1&amp;"",TabelaGastos[Semana],"="&amp;BL$40&amp;"")</f>
        <v>0</v>
      </c>
      <c r="BM82" s="109">
        <f>SUMIFS(TabelaGastos[Valor],TabelaGastos[Subcategoria],"*"&amp;$B82&amp;"*",TabelaGastos[Mês de Compra],"&lt;="&amp;BL$1&amp;"",TabelaGastos[Mês Final],"&gt;="&amp;BL$1&amp;"",TabelaGastos[Semana],"="&amp;BM$40&amp;"")</f>
        <v>0</v>
      </c>
      <c r="BN82" s="79"/>
      <c r="BO82" s="56">
        <f t="shared" si="82"/>
        <v>0</v>
      </c>
      <c r="BP82" s="109">
        <f>SUMIFS(TabelaGastos[Valor],TabelaGastos[Subcategoria],"*"&amp;$B82&amp;"*",TabelaGastos[Mês de Compra],"&lt;="&amp;BO$1&amp;"",TabelaGastos[Mês Final],"&gt;="&amp;BO$1&amp;"")</f>
        <v>0</v>
      </c>
      <c r="BQ82" s="109">
        <f>SUMIFS(TabelaGastos[Mês de Compra],TabelaGastos[Entrada],"*"&amp;$B82&amp;"*",TabelaGastos[Mês Final],"&lt;="&amp;BP$1&amp;"",TabelaGastos[Semana],"&gt;="&amp;BP$1&amp;"")</f>
        <v>0</v>
      </c>
      <c r="BR82" s="109">
        <f>SUMIFS(TabelaGastos[Mês Final],TabelaGastos[Método de Pagamento],"*"&amp;$B82&amp;"*",TabelaGastos[Semana],"&lt;="&amp;BQ$1&amp;"",TabelaGastos[Categoria],"&gt;="&amp;BQ$1&amp;"")</f>
        <v>0</v>
      </c>
      <c r="BS82" s="109">
        <f>SUMIFS(TabelaGastos[Semana],TabelaGastos[Valor],"*"&amp;$B82&amp;"*",TabelaGastos[Categoria],"&lt;="&amp;BR$1&amp;"",TabelaGastos[Subcategoria],"&gt;="&amp;BR$1&amp;"")</f>
        <v>0</v>
      </c>
      <c r="BT82" s="109">
        <f>SUMIFS(TabelaGastos[Categoria],TabelaGastos[Mês de Compra],"*"&amp;$B82&amp;"*",TabelaGastos[Subcategoria],"&lt;="&amp;BS$1&amp;"",TabelaGastos[Entrada],"&gt;="&amp;BS$1&amp;"")</f>
        <v>0</v>
      </c>
      <c r="BU82" s="79"/>
      <c r="BV82" s="56">
        <f t="shared" si="83"/>
        <v>0</v>
      </c>
      <c r="BW82" s="109">
        <f>SUMIFS(TabelaGastos[Valor],TabelaGastos[Subcategoria],"*"&amp;$B82&amp;"*",TabelaGastos[Mês de Compra],"&lt;="&amp;BV$1&amp;"",TabelaGastos[Mês Final],"&gt;="&amp;BV$1&amp;"",TabelaGastos[Semana],"="&amp;BW$40&amp;"")</f>
        <v>0</v>
      </c>
      <c r="BX82" s="109">
        <f>SUMIFS(TabelaGastos[Valor],TabelaGastos[Subcategoria],"*"&amp;$B82&amp;"*",TabelaGastos[Mês de Compra],"&lt;="&amp;BW$1&amp;"",TabelaGastos[Mês Final],"&gt;="&amp;BW$1&amp;"",TabelaGastos[Semana],"="&amp;BX$40&amp;"")</f>
        <v>0</v>
      </c>
      <c r="BY82" s="109">
        <f>SUMIFS(TabelaGastos[Valor],TabelaGastos[Subcategoria],"*"&amp;$B82&amp;"*",TabelaGastos[Mês de Compra],"&lt;="&amp;BX$1&amp;"",TabelaGastos[Mês Final],"&gt;="&amp;BX$1&amp;"",TabelaGastos[Semana],"="&amp;BY$40&amp;"")</f>
        <v>0</v>
      </c>
      <c r="BZ82" s="109">
        <f>SUMIFS(TabelaGastos[Valor],TabelaGastos[Subcategoria],"*"&amp;$B82&amp;"*",TabelaGastos[Mês de Compra],"&lt;="&amp;BY$1&amp;"",TabelaGastos[Mês Final],"&gt;="&amp;BY$1&amp;"",TabelaGastos[Semana],"="&amp;BZ$40&amp;"")</f>
        <v>0</v>
      </c>
      <c r="CA82" s="109">
        <f>SUMIFS(TabelaGastos[Valor],TabelaGastos[Subcategoria],"*"&amp;$B82&amp;"*",TabelaGastos[Mês de Compra],"&lt;="&amp;BZ$1&amp;"",TabelaGastos[Mês Final],"&gt;="&amp;BZ$1&amp;"",TabelaGastos[Semana],"="&amp;CA$40&amp;"")</f>
        <v>0</v>
      </c>
      <c r="CB82" s="79"/>
      <c r="CC82" s="56">
        <f t="shared" si="84"/>
        <v>0</v>
      </c>
      <c r="CD82" s="109">
        <f>SUMIFS(TabelaGastos[Valor],TabelaGastos[Subcategoria],"*"&amp;$B82&amp;"*",TabelaGastos[Mês de Compra],"&lt;="&amp;CC$1&amp;"",TabelaGastos[Mês Final],"&gt;="&amp;CC$1&amp;"")</f>
        <v>0</v>
      </c>
      <c r="CE82" s="109">
        <f>SUMIFS(TabelaGastos[Mês de Compra],TabelaGastos[Entrada],"*"&amp;$B82&amp;"*",TabelaGastos[Mês Final],"&lt;="&amp;CD$1&amp;"",TabelaGastos[Semana],"&gt;="&amp;CD$1&amp;"")</f>
        <v>0</v>
      </c>
      <c r="CF82" s="109">
        <f>SUMIFS(TabelaGastos[Mês Final],TabelaGastos[Método de Pagamento],"*"&amp;$B82&amp;"*",TabelaGastos[Semana],"&lt;="&amp;CE$1&amp;"",TabelaGastos[Categoria],"&gt;="&amp;CE$1&amp;"")</f>
        <v>0</v>
      </c>
      <c r="CG82" s="109">
        <f>SUMIFS(TabelaGastos[Semana],TabelaGastos[Valor],"*"&amp;$B82&amp;"*",TabelaGastos[Categoria],"&lt;="&amp;CF$1&amp;"",TabelaGastos[Subcategoria],"&gt;="&amp;CF$1&amp;"")</f>
        <v>0</v>
      </c>
      <c r="CH82" s="109">
        <f>SUMIFS(TabelaGastos[Categoria],TabelaGastos[Mês de Compra],"*"&amp;$B82&amp;"*",TabelaGastos[Subcategoria],"&lt;="&amp;CG$1&amp;"",TabelaGastos[Entrada],"&gt;="&amp;CG$1&amp;"")</f>
        <v>0</v>
      </c>
      <c r="CI82" s="111">
        <f t="shared" si="71"/>
        <v>0</v>
      </c>
      <c r="CJ82" s="111">
        <f t="shared" si="72"/>
        <v>0</v>
      </c>
    </row>
    <row r="83" spans="1:88" outlineLevel="1" x14ac:dyDescent="0.3">
      <c r="B83" s="111" t="s">
        <v>97</v>
      </c>
      <c r="C83" s="79"/>
      <c r="D83" s="56">
        <f t="shared" si="73"/>
        <v>0</v>
      </c>
      <c r="E83" s="109">
        <f>SUMIFS(TabelaGastos[Valor],TabelaGastos[Subcategoria],"*"&amp;$B83&amp;"*",TabelaGastos[Mês de Compra],"&lt;="&amp;D$1&amp;"",TabelaGastos[Mês Final],"&gt;="&amp;D$1&amp;"",TabelaGastos[Semana],"="&amp;E$40&amp;"")</f>
        <v>0</v>
      </c>
      <c r="F83" s="109">
        <f>SUMIFS(TabelaGastos[Valor],TabelaGastos[Subcategoria],"*"&amp;$B83&amp;"*",TabelaGastos[Mês de Compra],"&lt;="&amp;E$1&amp;"",TabelaGastos[Mês Final],"&gt;="&amp;E$1&amp;"",TabelaGastos[Semana],"="&amp;F$40&amp;"")</f>
        <v>0</v>
      </c>
      <c r="G83" s="109">
        <f>SUMIFS(TabelaGastos[Valor],TabelaGastos[Subcategoria],"*"&amp;$B83&amp;"*",TabelaGastos[Mês de Compra],"&lt;="&amp;F$1&amp;"",TabelaGastos[Mês Final],"&gt;="&amp;F$1&amp;"",TabelaGastos[Semana],"="&amp;G$40&amp;"")</f>
        <v>0</v>
      </c>
      <c r="H83" s="109">
        <f>SUMIFS(TabelaGastos[Valor],TabelaGastos[Subcategoria],"*"&amp;$B83&amp;"*",TabelaGastos[Mês de Compra],"&lt;="&amp;G$1&amp;"",TabelaGastos[Mês Final],"&gt;="&amp;G$1&amp;"",TabelaGastos[Semana],"="&amp;H$40&amp;"")</f>
        <v>0</v>
      </c>
      <c r="I83" s="109">
        <f>SUMIFS(TabelaGastos[Valor],TabelaGastos[Subcategoria],"*"&amp;$B83&amp;"*",TabelaGastos[Mês de Compra],"&lt;="&amp;H$1&amp;"",TabelaGastos[Mês Final],"&gt;="&amp;H$1&amp;"",TabelaGastos[Semana],"="&amp;I$40&amp;"")</f>
        <v>0</v>
      </c>
      <c r="J83" s="79"/>
      <c r="K83" s="56">
        <f t="shared" si="74"/>
        <v>0</v>
      </c>
      <c r="L83" s="109">
        <f>SUMIFS(TabelaGastos[Valor],TabelaGastos[Subcategoria],"*"&amp;$B83&amp;"*",TabelaGastos[Mês de Compra],"&lt;="&amp;K$1&amp;"",TabelaGastos[Mês Final],"&gt;="&amp;K$1&amp;"",TabelaGastos[Semana],"="&amp;L$40&amp;"")</f>
        <v>0</v>
      </c>
      <c r="M83" s="109">
        <f>SUMIFS(TabelaGastos[Valor],TabelaGastos[Subcategoria],"*"&amp;$B83&amp;"*",TabelaGastos[Mês de Compra],"&lt;="&amp;L$1&amp;"",TabelaGastos[Mês Final],"&gt;="&amp;L$1&amp;"",TabelaGastos[Semana],"="&amp;M$40&amp;"")</f>
        <v>0</v>
      </c>
      <c r="N83" s="109">
        <f>SUMIFS(TabelaGastos[Valor],TabelaGastos[Subcategoria],"*"&amp;$B83&amp;"*",TabelaGastos[Mês de Compra],"&lt;="&amp;M$1&amp;"",TabelaGastos[Mês Final],"&gt;="&amp;M$1&amp;"",TabelaGastos[Semana],"="&amp;N$40&amp;"")</f>
        <v>0</v>
      </c>
      <c r="O83" s="109">
        <f>SUMIFS(TabelaGastos[Valor],TabelaGastos[Subcategoria],"*"&amp;$B83&amp;"*",TabelaGastos[Mês de Compra],"&lt;="&amp;N$1&amp;"",TabelaGastos[Mês Final],"&gt;="&amp;N$1&amp;"",TabelaGastos[Semana],"="&amp;O$40&amp;"")</f>
        <v>0</v>
      </c>
      <c r="P83" s="109">
        <f>SUMIFS(TabelaGastos[Valor],TabelaGastos[Subcategoria],"*"&amp;$B83&amp;"*",TabelaGastos[Mês de Compra],"&lt;="&amp;O$1&amp;"",TabelaGastos[Mês Final],"&gt;="&amp;O$1&amp;"",TabelaGastos[Semana],"="&amp;P$40&amp;"")</f>
        <v>0</v>
      </c>
      <c r="Q83" s="79"/>
      <c r="R83" s="56">
        <f t="shared" si="75"/>
        <v>0</v>
      </c>
      <c r="S83" s="109">
        <f>SUMIFS(TabelaGastos[Valor],TabelaGastos[Subcategoria],"*"&amp;$B83&amp;"*",TabelaGastos[Mês de Compra],"&lt;="&amp;R$1&amp;"",TabelaGastos[Mês Final],"&gt;="&amp;R$1&amp;"",TabelaGastos[Semana],"="&amp;S$40&amp;"")</f>
        <v>0</v>
      </c>
      <c r="T83" s="109">
        <f>SUMIFS(TabelaGastos[Valor],TabelaGastos[Subcategoria],"*"&amp;$B83&amp;"*",TabelaGastos[Mês de Compra],"&lt;="&amp;S$1&amp;"",TabelaGastos[Mês Final],"&gt;="&amp;S$1&amp;"",TabelaGastos[Semana],"="&amp;T$40&amp;"")</f>
        <v>0</v>
      </c>
      <c r="U83" s="109">
        <f>SUMIFS(TabelaGastos[Valor],TabelaGastos[Subcategoria],"*"&amp;$B83&amp;"*",TabelaGastos[Mês de Compra],"&lt;="&amp;T$1&amp;"",TabelaGastos[Mês Final],"&gt;="&amp;T$1&amp;"",TabelaGastos[Semana],"="&amp;U$40&amp;"")</f>
        <v>0</v>
      </c>
      <c r="V83" s="109">
        <f>SUMIFS(TabelaGastos[Valor],TabelaGastos[Subcategoria],"*"&amp;$B83&amp;"*",TabelaGastos[Mês de Compra],"&lt;="&amp;U$1&amp;"",TabelaGastos[Mês Final],"&gt;="&amp;U$1&amp;"",TabelaGastos[Semana],"="&amp;V$40&amp;"")</f>
        <v>0</v>
      </c>
      <c r="W83" s="109">
        <f>SUMIFS(TabelaGastos[Valor],TabelaGastos[Subcategoria],"*"&amp;$B83&amp;"*",TabelaGastos[Mês de Compra],"&lt;="&amp;V$1&amp;"",TabelaGastos[Mês Final],"&gt;="&amp;V$1&amp;"",TabelaGastos[Semana],"="&amp;W$40&amp;"")</f>
        <v>0</v>
      </c>
      <c r="X83" s="79"/>
      <c r="Y83" s="56">
        <f t="shared" si="76"/>
        <v>0</v>
      </c>
      <c r="Z83" s="109">
        <f>SUMIFS(TabelaGastos[Valor],TabelaGastos[Subcategoria],"*"&amp;$B83&amp;"*",TabelaGastos[Mês de Compra],"&lt;="&amp;Y$1&amp;"",TabelaGastos[Mês Final],"&gt;="&amp;Y$1&amp;"")</f>
        <v>0</v>
      </c>
      <c r="AA83" s="109">
        <f>SUMIFS(TabelaGastos[Mês de Compra],TabelaGastos[Entrada],"*"&amp;$B83&amp;"*",TabelaGastos[Mês Final],"&lt;="&amp;Z$1&amp;"",TabelaGastos[Semana],"&gt;="&amp;Z$1&amp;"")</f>
        <v>0</v>
      </c>
      <c r="AB83" s="109">
        <f>SUMIFS(TabelaGastos[Mês Final],TabelaGastos[Método de Pagamento],"*"&amp;$B83&amp;"*",TabelaGastos[Semana],"&lt;="&amp;AA$1&amp;"",TabelaGastos[Categoria],"&gt;="&amp;AA$1&amp;"")</f>
        <v>0</v>
      </c>
      <c r="AC83" s="109">
        <f>SUMIFS(TabelaGastos[Semana],TabelaGastos[Valor],"*"&amp;$B83&amp;"*",TabelaGastos[Categoria],"&lt;="&amp;AB$1&amp;"",TabelaGastos[Subcategoria],"&gt;="&amp;AB$1&amp;"")</f>
        <v>0</v>
      </c>
      <c r="AD83" s="109">
        <f>SUMIFS(TabelaGastos[Categoria],TabelaGastos[Mês de Compra],"*"&amp;$B83&amp;"*",TabelaGastos[Subcategoria],"&lt;="&amp;AC$1&amp;"",TabelaGastos[Entrada],"&gt;="&amp;AC$1&amp;"")</f>
        <v>0</v>
      </c>
      <c r="AE83" s="79"/>
      <c r="AF83" s="56">
        <f t="shared" si="77"/>
        <v>0</v>
      </c>
      <c r="AG83" s="109">
        <f>SUMIFS(TabelaGastos[Valor],TabelaGastos[Subcategoria],"*"&amp;$B83&amp;"*",TabelaGastos[Mês de Compra],"&lt;="&amp;AF$1&amp;"",TabelaGastos[Mês Final],"&gt;="&amp;AF$1&amp;"",TabelaGastos[Semana],"="&amp;AG$40&amp;"")</f>
        <v>0</v>
      </c>
      <c r="AH83" s="109">
        <f>SUMIFS(TabelaGastos[Valor],TabelaGastos[Subcategoria],"*"&amp;$B83&amp;"*",TabelaGastos[Mês de Compra],"&lt;="&amp;AG$1&amp;"",TabelaGastos[Mês Final],"&gt;="&amp;AG$1&amp;"",TabelaGastos[Semana],"="&amp;AH$40&amp;"")</f>
        <v>0</v>
      </c>
      <c r="AI83" s="109">
        <f>SUMIFS(TabelaGastos[Valor],TabelaGastos[Subcategoria],"*"&amp;$B83&amp;"*",TabelaGastos[Mês de Compra],"&lt;="&amp;AH$1&amp;"",TabelaGastos[Mês Final],"&gt;="&amp;AH$1&amp;"",TabelaGastos[Semana],"="&amp;AI$40&amp;"")</f>
        <v>0</v>
      </c>
      <c r="AJ83" s="109">
        <f>SUMIFS(TabelaGastos[Valor],TabelaGastos[Subcategoria],"*"&amp;$B83&amp;"*",TabelaGastos[Mês de Compra],"&lt;="&amp;AI$1&amp;"",TabelaGastos[Mês Final],"&gt;="&amp;AI$1&amp;"",TabelaGastos[Semana],"="&amp;AJ$40&amp;"")</f>
        <v>0</v>
      </c>
      <c r="AK83" s="109">
        <f>SUMIFS(TabelaGastos[Valor],TabelaGastos[Subcategoria],"*"&amp;$B83&amp;"*",TabelaGastos[Mês de Compra],"&lt;="&amp;AJ$1&amp;"",TabelaGastos[Mês Final],"&gt;="&amp;AJ$1&amp;"",TabelaGastos[Semana],"="&amp;AK$40&amp;"")</f>
        <v>0</v>
      </c>
      <c r="AL83" s="79"/>
      <c r="AM83" s="56">
        <f t="shared" si="78"/>
        <v>0</v>
      </c>
      <c r="AN83" s="109">
        <f>SUMIFS(TabelaGastos[Valor],TabelaGastos[Subcategoria],"*"&amp;$B83&amp;"*",TabelaGastos[Mês de Compra],"&lt;="&amp;AM$1&amp;"",TabelaGastos[Mês Final],"&gt;="&amp;AM$1&amp;"")</f>
        <v>0</v>
      </c>
      <c r="AO83" s="109">
        <f>SUMIFS(TabelaGastos[Mês de Compra],TabelaGastos[Entrada],"*"&amp;$B83&amp;"*",TabelaGastos[Mês Final],"&lt;="&amp;AN$1&amp;"",TabelaGastos[Semana],"&gt;="&amp;AN$1&amp;"")</f>
        <v>0</v>
      </c>
      <c r="AP83" s="109">
        <f>SUMIFS(TabelaGastos[Mês Final],TabelaGastos[Método de Pagamento],"*"&amp;$B83&amp;"*",TabelaGastos[Semana],"&lt;="&amp;AO$1&amp;"",TabelaGastos[Categoria],"&gt;="&amp;AO$1&amp;"")</f>
        <v>0</v>
      </c>
      <c r="AQ83" s="109">
        <f>SUMIFS(TabelaGastos[Semana],TabelaGastos[Valor],"*"&amp;$B83&amp;"*",TabelaGastos[Categoria],"&lt;="&amp;AP$1&amp;"",TabelaGastos[Subcategoria],"&gt;="&amp;AP$1&amp;"")</f>
        <v>0</v>
      </c>
      <c r="AR83" s="109">
        <f>SUMIFS(TabelaGastos[Categoria],TabelaGastos[Mês de Compra],"*"&amp;$B83&amp;"*",TabelaGastos[Subcategoria],"&lt;="&amp;AQ$1&amp;"",TabelaGastos[Entrada],"&gt;="&amp;AQ$1&amp;"")</f>
        <v>0</v>
      </c>
      <c r="AS83" s="79"/>
      <c r="AT83" s="56">
        <f t="shared" si="79"/>
        <v>0</v>
      </c>
      <c r="AU83" s="109">
        <f>SUMIFS(TabelaGastos[Valor],TabelaGastos[Subcategoria],"*"&amp;$B83&amp;"*",TabelaGastos[Mês de Compra],"&lt;="&amp;AT$1&amp;"",TabelaGastos[Mês Final],"&gt;="&amp;AT$1&amp;"",TabelaGastos[Semana],"="&amp;AU$40&amp;"")</f>
        <v>0</v>
      </c>
      <c r="AV83" s="109">
        <f>SUMIFS(TabelaGastos[Valor],TabelaGastos[Subcategoria],"*"&amp;$B83&amp;"*",TabelaGastos[Mês de Compra],"&lt;="&amp;AU$1&amp;"",TabelaGastos[Mês Final],"&gt;="&amp;AU$1&amp;"",TabelaGastos[Semana],"="&amp;AV$40&amp;"")</f>
        <v>0</v>
      </c>
      <c r="AW83" s="109">
        <f>SUMIFS(TabelaGastos[Valor],TabelaGastos[Subcategoria],"*"&amp;$B83&amp;"*",TabelaGastos[Mês de Compra],"&lt;="&amp;AV$1&amp;"",TabelaGastos[Mês Final],"&gt;="&amp;AV$1&amp;"",TabelaGastos[Semana],"="&amp;AW$40&amp;"")</f>
        <v>0</v>
      </c>
      <c r="AX83" s="109">
        <f>SUMIFS(TabelaGastos[Valor],TabelaGastos[Subcategoria],"*"&amp;$B83&amp;"*",TabelaGastos[Mês de Compra],"&lt;="&amp;AW$1&amp;"",TabelaGastos[Mês Final],"&gt;="&amp;AW$1&amp;"",TabelaGastos[Semana],"="&amp;AX$40&amp;"")</f>
        <v>0</v>
      </c>
      <c r="AY83" s="109">
        <f>SUMIFS(TabelaGastos[Valor],TabelaGastos[Subcategoria],"*"&amp;$B83&amp;"*",TabelaGastos[Mês de Compra],"&lt;="&amp;AX$1&amp;"",TabelaGastos[Mês Final],"&gt;="&amp;AX$1&amp;"",TabelaGastos[Semana],"="&amp;AY$40&amp;"")</f>
        <v>0</v>
      </c>
      <c r="AZ83" s="79"/>
      <c r="BA83" s="56">
        <f t="shared" si="80"/>
        <v>0</v>
      </c>
      <c r="BB83" s="109">
        <f>SUMIFS(TabelaGastos[Valor],TabelaGastos[Subcategoria],"*"&amp;$B83&amp;"*",TabelaGastos[Mês de Compra],"&lt;="&amp;BA$1&amp;"",TabelaGastos[Mês Final],"&gt;="&amp;BA$1&amp;"")</f>
        <v>0</v>
      </c>
      <c r="BC83" s="109">
        <f>SUMIFS(TabelaGastos[Mês de Compra],TabelaGastos[Entrada],"*"&amp;$B83&amp;"*",TabelaGastos[Mês Final],"&lt;="&amp;BB$1&amp;"",TabelaGastos[Semana],"&gt;="&amp;BB$1&amp;"")</f>
        <v>0</v>
      </c>
      <c r="BD83" s="109">
        <f>SUMIFS(TabelaGastos[Mês Final],TabelaGastos[Método de Pagamento],"*"&amp;$B83&amp;"*",TabelaGastos[Semana],"&lt;="&amp;BC$1&amp;"",TabelaGastos[Categoria],"&gt;="&amp;BC$1&amp;"")</f>
        <v>0</v>
      </c>
      <c r="BE83" s="109">
        <f>SUMIFS(TabelaGastos[Semana],TabelaGastos[Valor],"*"&amp;$B83&amp;"*",TabelaGastos[Categoria],"&lt;="&amp;BD$1&amp;"",TabelaGastos[Subcategoria],"&gt;="&amp;BD$1&amp;"")</f>
        <v>0</v>
      </c>
      <c r="BF83" s="109">
        <f>SUMIFS(TabelaGastos[Categoria],TabelaGastos[Mês de Compra],"*"&amp;$B83&amp;"*",TabelaGastos[Subcategoria],"&lt;="&amp;BE$1&amp;"",TabelaGastos[Entrada],"&gt;="&amp;BE$1&amp;"")</f>
        <v>0</v>
      </c>
      <c r="BG83" s="79"/>
      <c r="BH83" s="56">
        <f t="shared" si="81"/>
        <v>0</v>
      </c>
      <c r="BI83" s="109">
        <f>SUMIFS(TabelaGastos[Valor],TabelaGastos[Subcategoria],"*"&amp;$B83&amp;"*",TabelaGastos[Mês de Compra],"&lt;="&amp;BH$1&amp;"",TabelaGastos[Mês Final],"&gt;="&amp;BH$1&amp;"",TabelaGastos[Semana],"="&amp;BI$40&amp;"")</f>
        <v>0</v>
      </c>
      <c r="BJ83" s="109">
        <f>SUMIFS(TabelaGastos[Valor],TabelaGastos[Subcategoria],"*"&amp;$B83&amp;"*",TabelaGastos[Mês de Compra],"&lt;="&amp;BI$1&amp;"",TabelaGastos[Mês Final],"&gt;="&amp;BI$1&amp;"",TabelaGastos[Semana],"="&amp;BJ$40&amp;"")</f>
        <v>0</v>
      </c>
      <c r="BK83" s="109">
        <f>SUMIFS(TabelaGastos[Valor],TabelaGastos[Subcategoria],"*"&amp;$B83&amp;"*",TabelaGastos[Mês de Compra],"&lt;="&amp;BJ$1&amp;"",TabelaGastos[Mês Final],"&gt;="&amp;BJ$1&amp;"",TabelaGastos[Semana],"="&amp;BK$40&amp;"")</f>
        <v>0</v>
      </c>
      <c r="BL83" s="109">
        <f>SUMIFS(TabelaGastos[Valor],TabelaGastos[Subcategoria],"*"&amp;$B83&amp;"*",TabelaGastos[Mês de Compra],"&lt;="&amp;BK$1&amp;"",TabelaGastos[Mês Final],"&gt;="&amp;BK$1&amp;"",TabelaGastos[Semana],"="&amp;BL$40&amp;"")</f>
        <v>0</v>
      </c>
      <c r="BM83" s="109">
        <f>SUMIFS(TabelaGastos[Valor],TabelaGastos[Subcategoria],"*"&amp;$B83&amp;"*",TabelaGastos[Mês de Compra],"&lt;="&amp;BL$1&amp;"",TabelaGastos[Mês Final],"&gt;="&amp;BL$1&amp;"",TabelaGastos[Semana],"="&amp;BM$40&amp;"")</f>
        <v>0</v>
      </c>
      <c r="BN83" s="79"/>
      <c r="BO83" s="56">
        <f t="shared" si="82"/>
        <v>0</v>
      </c>
      <c r="BP83" s="109">
        <f>SUMIFS(TabelaGastos[Valor],TabelaGastos[Subcategoria],"*"&amp;$B83&amp;"*",TabelaGastos[Mês de Compra],"&lt;="&amp;BO$1&amp;"",TabelaGastos[Mês Final],"&gt;="&amp;BO$1&amp;"")</f>
        <v>0</v>
      </c>
      <c r="BQ83" s="109">
        <f>SUMIFS(TabelaGastos[Mês de Compra],TabelaGastos[Entrada],"*"&amp;$B83&amp;"*",TabelaGastos[Mês Final],"&lt;="&amp;BP$1&amp;"",TabelaGastos[Semana],"&gt;="&amp;BP$1&amp;"")</f>
        <v>0</v>
      </c>
      <c r="BR83" s="109">
        <f>SUMIFS(TabelaGastos[Mês Final],TabelaGastos[Método de Pagamento],"*"&amp;$B83&amp;"*",TabelaGastos[Semana],"&lt;="&amp;BQ$1&amp;"",TabelaGastos[Categoria],"&gt;="&amp;BQ$1&amp;"")</f>
        <v>0</v>
      </c>
      <c r="BS83" s="109">
        <f>SUMIFS(TabelaGastos[Semana],TabelaGastos[Valor],"*"&amp;$B83&amp;"*",TabelaGastos[Categoria],"&lt;="&amp;BR$1&amp;"",TabelaGastos[Subcategoria],"&gt;="&amp;BR$1&amp;"")</f>
        <v>0</v>
      </c>
      <c r="BT83" s="109">
        <f>SUMIFS(TabelaGastos[Categoria],TabelaGastos[Mês de Compra],"*"&amp;$B83&amp;"*",TabelaGastos[Subcategoria],"&lt;="&amp;BS$1&amp;"",TabelaGastos[Entrada],"&gt;="&amp;BS$1&amp;"")</f>
        <v>0</v>
      </c>
      <c r="BU83" s="79"/>
      <c r="BV83" s="56">
        <f t="shared" si="83"/>
        <v>0</v>
      </c>
      <c r="BW83" s="109">
        <f>SUMIFS(TabelaGastos[Valor],TabelaGastos[Subcategoria],"*"&amp;$B83&amp;"*",TabelaGastos[Mês de Compra],"&lt;="&amp;BV$1&amp;"",TabelaGastos[Mês Final],"&gt;="&amp;BV$1&amp;"",TabelaGastos[Semana],"="&amp;BW$40&amp;"")</f>
        <v>0</v>
      </c>
      <c r="BX83" s="109">
        <f>SUMIFS(TabelaGastos[Valor],TabelaGastos[Subcategoria],"*"&amp;$B83&amp;"*",TabelaGastos[Mês de Compra],"&lt;="&amp;BW$1&amp;"",TabelaGastos[Mês Final],"&gt;="&amp;BW$1&amp;"",TabelaGastos[Semana],"="&amp;BX$40&amp;"")</f>
        <v>0</v>
      </c>
      <c r="BY83" s="109">
        <f>SUMIFS(TabelaGastos[Valor],TabelaGastos[Subcategoria],"*"&amp;$B83&amp;"*",TabelaGastos[Mês de Compra],"&lt;="&amp;BX$1&amp;"",TabelaGastos[Mês Final],"&gt;="&amp;BX$1&amp;"",TabelaGastos[Semana],"="&amp;BY$40&amp;"")</f>
        <v>0</v>
      </c>
      <c r="BZ83" s="109">
        <f>SUMIFS(TabelaGastos[Valor],TabelaGastos[Subcategoria],"*"&amp;$B83&amp;"*",TabelaGastos[Mês de Compra],"&lt;="&amp;BY$1&amp;"",TabelaGastos[Mês Final],"&gt;="&amp;BY$1&amp;"",TabelaGastos[Semana],"="&amp;BZ$40&amp;"")</f>
        <v>0</v>
      </c>
      <c r="CA83" s="109">
        <f>SUMIFS(TabelaGastos[Valor],TabelaGastos[Subcategoria],"*"&amp;$B83&amp;"*",TabelaGastos[Mês de Compra],"&lt;="&amp;BZ$1&amp;"",TabelaGastos[Mês Final],"&gt;="&amp;BZ$1&amp;"",TabelaGastos[Semana],"="&amp;CA$40&amp;"")</f>
        <v>0</v>
      </c>
      <c r="CB83" s="79"/>
      <c r="CC83" s="56">
        <f t="shared" si="84"/>
        <v>0</v>
      </c>
      <c r="CD83" s="109">
        <f>SUMIFS(TabelaGastos[Valor],TabelaGastos[Subcategoria],"*"&amp;$B83&amp;"*",TabelaGastos[Mês de Compra],"&lt;="&amp;CC$1&amp;"",TabelaGastos[Mês Final],"&gt;="&amp;CC$1&amp;"")</f>
        <v>0</v>
      </c>
      <c r="CE83" s="109">
        <f>SUMIFS(TabelaGastos[Mês de Compra],TabelaGastos[Entrada],"*"&amp;$B83&amp;"*",TabelaGastos[Mês Final],"&lt;="&amp;CD$1&amp;"",TabelaGastos[Semana],"&gt;="&amp;CD$1&amp;"")</f>
        <v>0</v>
      </c>
      <c r="CF83" s="109">
        <f>SUMIFS(TabelaGastos[Mês Final],TabelaGastos[Método de Pagamento],"*"&amp;$B83&amp;"*",TabelaGastos[Semana],"&lt;="&amp;CE$1&amp;"",TabelaGastos[Categoria],"&gt;="&amp;CE$1&amp;"")</f>
        <v>0</v>
      </c>
      <c r="CG83" s="109">
        <f>SUMIFS(TabelaGastos[Semana],TabelaGastos[Valor],"*"&amp;$B83&amp;"*",TabelaGastos[Categoria],"&lt;="&amp;CF$1&amp;"",TabelaGastos[Subcategoria],"&gt;="&amp;CF$1&amp;"")</f>
        <v>0</v>
      </c>
      <c r="CH83" s="109">
        <f>SUMIFS(TabelaGastos[Categoria],TabelaGastos[Mês de Compra],"*"&amp;$B83&amp;"*",TabelaGastos[Subcategoria],"&lt;="&amp;CG$1&amp;"",TabelaGastos[Entrada],"&gt;="&amp;CG$1&amp;"")</f>
        <v>0</v>
      </c>
      <c r="CI83" s="111">
        <f t="shared" si="71"/>
        <v>0</v>
      </c>
      <c r="CJ83" s="111">
        <f t="shared" si="72"/>
        <v>0</v>
      </c>
    </row>
    <row r="84" spans="1:88" outlineLevel="1" x14ac:dyDescent="0.3">
      <c r="B84" s="111" t="s">
        <v>98</v>
      </c>
      <c r="C84" s="79"/>
      <c r="D84" s="56">
        <f t="shared" si="73"/>
        <v>0</v>
      </c>
      <c r="E84" s="109">
        <f>SUMIFS(TabelaGastos[Valor],TabelaGastos[Subcategoria],"*"&amp;$B84&amp;"*",TabelaGastos[Mês de Compra],"&lt;="&amp;D$1&amp;"",TabelaGastos[Mês Final],"&gt;="&amp;D$1&amp;"",TabelaGastos[Semana],"="&amp;E$40&amp;"")</f>
        <v>0</v>
      </c>
      <c r="F84" s="109">
        <f>SUMIFS(TabelaGastos[Valor],TabelaGastos[Subcategoria],"*"&amp;$B84&amp;"*",TabelaGastos[Mês de Compra],"&lt;="&amp;E$1&amp;"",TabelaGastos[Mês Final],"&gt;="&amp;E$1&amp;"",TabelaGastos[Semana],"="&amp;F$40&amp;"")</f>
        <v>0</v>
      </c>
      <c r="G84" s="109">
        <f>SUMIFS(TabelaGastos[Valor],TabelaGastos[Subcategoria],"*"&amp;$B84&amp;"*",TabelaGastos[Mês de Compra],"&lt;="&amp;F$1&amp;"",TabelaGastos[Mês Final],"&gt;="&amp;F$1&amp;"",TabelaGastos[Semana],"="&amp;G$40&amp;"")</f>
        <v>0</v>
      </c>
      <c r="H84" s="109">
        <f>SUMIFS(TabelaGastos[Valor],TabelaGastos[Subcategoria],"*"&amp;$B84&amp;"*",TabelaGastos[Mês de Compra],"&lt;="&amp;G$1&amp;"",TabelaGastos[Mês Final],"&gt;="&amp;G$1&amp;"",TabelaGastos[Semana],"="&amp;H$40&amp;"")</f>
        <v>0</v>
      </c>
      <c r="I84" s="109">
        <f>SUMIFS(TabelaGastos[Valor],TabelaGastos[Subcategoria],"*"&amp;$B84&amp;"*",TabelaGastos[Mês de Compra],"&lt;="&amp;H$1&amp;"",TabelaGastos[Mês Final],"&gt;="&amp;H$1&amp;"",TabelaGastos[Semana],"="&amp;I$40&amp;"")</f>
        <v>0</v>
      </c>
      <c r="J84" s="79"/>
      <c r="K84" s="56">
        <f t="shared" si="74"/>
        <v>0</v>
      </c>
      <c r="L84" s="109">
        <f>SUMIFS(TabelaGastos[Valor],TabelaGastos[Subcategoria],"*"&amp;$B84&amp;"*",TabelaGastos[Mês de Compra],"&lt;="&amp;K$1&amp;"",TabelaGastos[Mês Final],"&gt;="&amp;K$1&amp;"",TabelaGastos[Semana],"="&amp;L$40&amp;"")</f>
        <v>0</v>
      </c>
      <c r="M84" s="109">
        <f>SUMIFS(TabelaGastos[Valor],TabelaGastos[Subcategoria],"*"&amp;$B84&amp;"*",TabelaGastos[Mês de Compra],"&lt;="&amp;L$1&amp;"",TabelaGastos[Mês Final],"&gt;="&amp;L$1&amp;"",TabelaGastos[Semana],"="&amp;M$40&amp;"")</f>
        <v>0</v>
      </c>
      <c r="N84" s="109">
        <f>SUMIFS(TabelaGastos[Valor],TabelaGastos[Subcategoria],"*"&amp;$B84&amp;"*",TabelaGastos[Mês de Compra],"&lt;="&amp;M$1&amp;"",TabelaGastos[Mês Final],"&gt;="&amp;M$1&amp;"",TabelaGastos[Semana],"="&amp;N$40&amp;"")</f>
        <v>0</v>
      </c>
      <c r="O84" s="109">
        <f>SUMIFS(TabelaGastos[Valor],TabelaGastos[Subcategoria],"*"&amp;$B84&amp;"*",TabelaGastos[Mês de Compra],"&lt;="&amp;N$1&amp;"",TabelaGastos[Mês Final],"&gt;="&amp;N$1&amp;"",TabelaGastos[Semana],"="&amp;O$40&amp;"")</f>
        <v>0</v>
      </c>
      <c r="P84" s="109">
        <f>SUMIFS(TabelaGastos[Valor],TabelaGastos[Subcategoria],"*"&amp;$B84&amp;"*",TabelaGastos[Mês de Compra],"&lt;="&amp;O$1&amp;"",TabelaGastos[Mês Final],"&gt;="&amp;O$1&amp;"",TabelaGastos[Semana],"="&amp;P$40&amp;"")</f>
        <v>0</v>
      </c>
      <c r="Q84" s="79"/>
      <c r="R84" s="56">
        <f t="shared" si="75"/>
        <v>0</v>
      </c>
      <c r="S84" s="109">
        <f>SUMIFS(TabelaGastos[Valor],TabelaGastos[Subcategoria],"*"&amp;$B84&amp;"*",TabelaGastos[Mês de Compra],"&lt;="&amp;R$1&amp;"",TabelaGastos[Mês Final],"&gt;="&amp;R$1&amp;"",TabelaGastos[Semana],"="&amp;S$40&amp;"")</f>
        <v>0</v>
      </c>
      <c r="T84" s="109">
        <f>SUMIFS(TabelaGastos[Valor],TabelaGastos[Subcategoria],"*"&amp;$B84&amp;"*",TabelaGastos[Mês de Compra],"&lt;="&amp;S$1&amp;"",TabelaGastos[Mês Final],"&gt;="&amp;S$1&amp;"",TabelaGastos[Semana],"="&amp;T$40&amp;"")</f>
        <v>0</v>
      </c>
      <c r="U84" s="109">
        <f>SUMIFS(TabelaGastos[Valor],TabelaGastos[Subcategoria],"*"&amp;$B84&amp;"*",TabelaGastos[Mês de Compra],"&lt;="&amp;T$1&amp;"",TabelaGastos[Mês Final],"&gt;="&amp;T$1&amp;"",TabelaGastos[Semana],"="&amp;U$40&amp;"")</f>
        <v>0</v>
      </c>
      <c r="V84" s="109">
        <f>SUMIFS(TabelaGastos[Valor],TabelaGastos[Subcategoria],"*"&amp;$B84&amp;"*",TabelaGastos[Mês de Compra],"&lt;="&amp;U$1&amp;"",TabelaGastos[Mês Final],"&gt;="&amp;U$1&amp;"",TabelaGastos[Semana],"="&amp;V$40&amp;"")</f>
        <v>0</v>
      </c>
      <c r="W84" s="109">
        <f>SUMIFS(TabelaGastos[Valor],TabelaGastos[Subcategoria],"*"&amp;$B84&amp;"*",TabelaGastos[Mês de Compra],"&lt;="&amp;V$1&amp;"",TabelaGastos[Mês Final],"&gt;="&amp;V$1&amp;"",TabelaGastos[Semana],"="&amp;W$40&amp;"")</f>
        <v>0</v>
      </c>
      <c r="X84" s="79"/>
      <c r="Y84" s="56">
        <f t="shared" si="76"/>
        <v>0</v>
      </c>
      <c r="Z84" s="109">
        <f>SUMIFS(TabelaGastos[Valor],TabelaGastos[Subcategoria],"*"&amp;$B84&amp;"*",TabelaGastos[Mês de Compra],"&lt;="&amp;Y$1&amp;"",TabelaGastos[Mês Final],"&gt;="&amp;Y$1&amp;"")</f>
        <v>0</v>
      </c>
      <c r="AA84" s="109">
        <f>SUMIFS(TabelaGastos[Mês de Compra],TabelaGastos[Entrada],"*"&amp;$B84&amp;"*",TabelaGastos[Mês Final],"&lt;="&amp;Z$1&amp;"",TabelaGastos[Semana],"&gt;="&amp;Z$1&amp;"")</f>
        <v>0</v>
      </c>
      <c r="AB84" s="109">
        <f>SUMIFS(TabelaGastos[Mês Final],TabelaGastos[Método de Pagamento],"*"&amp;$B84&amp;"*",TabelaGastos[Semana],"&lt;="&amp;AA$1&amp;"",TabelaGastos[Categoria],"&gt;="&amp;AA$1&amp;"")</f>
        <v>0</v>
      </c>
      <c r="AC84" s="109">
        <f>SUMIFS(TabelaGastos[Semana],TabelaGastos[Valor],"*"&amp;$B84&amp;"*",TabelaGastos[Categoria],"&lt;="&amp;AB$1&amp;"",TabelaGastos[Subcategoria],"&gt;="&amp;AB$1&amp;"")</f>
        <v>0</v>
      </c>
      <c r="AD84" s="109">
        <f>SUMIFS(TabelaGastos[Categoria],TabelaGastos[Mês de Compra],"*"&amp;$B84&amp;"*",TabelaGastos[Subcategoria],"&lt;="&amp;AC$1&amp;"",TabelaGastos[Entrada],"&gt;="&amp;AC$1&amp;"")</f>
        <v>0</v>
      </c>
      <c r="AE84" s="79"/>
      <c r="AF84" s="56">
        <f t="shared" si="77"/>
        <v>0</v>
      </c>
      <c r="AG84" s="109">
        <f>SUMIFS(TabelaGastos[Valor],TabelaGastos[Subcategoria],"*"&amp;$B84&amp;"*",TabelaGastos[Mês de Compra],"&lt;="&amp;AF$1&amp;"",TabelaGastos[Mês Final],"&gt;="&amp;AF$1&amp;"",TabelaGastos[Semana],"="&amp;AG$40&amp;"")</f>
        <v>0</v>
      </c>
      <c r="AH84" s="109">
        <f>SUMIFS(TabelaGastos[Valor],TabelaGastos[Subcategoria],"*"&amp;$B84&amp;"*",TabelaGastos[Mês de Compra],"&lt;="&amp;AG$1&amp;"",TabelaGastos[Mês Final],"&gt;="&amp;AG$1&amp;"",TabelaGastos[Semana],"="&amp;AH$40&amp;"")</f>
        <v>0</v>
      </c>
      <c r="AI84" s="109">
        <f>SUMIFS(TabelaGastos[Valor],TabelaGastos[Subcategoria],"*"&amp;$B84&amp;"*",TabelaGastos[Mês de Compra],"&lt;="&amp;AH$1&amp;"",TabelaGastos[Mês Final],"&gt;="&amp;AH$1&amp;"",TabelaGastos[Semana],"="&amp;AI$40&amp;"")</f>
        <v>0</v>
      </c>
      <c r="AJ84" s="109">
        <f>SUMIFS(TabelaGastos[Valor],TabelaGastos[Subcategoria],"*"&amp;$B84&amp;"*",TabelaGastos[Mês de Compra],"&lt;="&amp;AI$1&amp;"",TabelaGastos[Mês Final],"&gt;="&amp;AI$1&amp;"",TabelaGastos[Semana],"="&amp;AJ$40&amp;"")</f>
        <v>0</v>
      </c>
      <c r="AK84" s="109">
        <f>SUMIFS(TabelaGastos[Valor],TabelaGastos[Subcategoria],"*"&amp;$B84&amp;"*",TabelaGastos[Mês de Compra],"&lt;="&amp;AJ$1&amp;"",TabelaGastos[Mês Final],"&gt;="&amp;AJ$1&amp;"",TabelaGastos[Semana],"="&amp;AK$40&amp;"")</f>
        <v>0</v>
      </c>
      <c r="AL84" s="79"/>
      <c r="AM84" s="56">
        <f t="shared" si="78"/>
        <v>0</v>
      </c>
      <c r="AN84" s="109">
        <f>SUMIFS(TabelaGastos[Valor],TabelaGastos[Subcategoria],"*"&amp;$B84&amp;"*",TabelaGastos[Mês de Compra],"&lt;="&amp;AM$1&amp;"",TabelaGastos[Mês Final],"&gt;="&amp;AM$1&amp;"")</f>
        <v>0</v>
      </c>
      <c r="AO84" s="109">
        <f>SUMIFS(TabelaGastos[Mês de Compra],TabelaGastos[Entrada],"*"&amp;$B84&amp;"*",TabelaGastos[Mês Final],"&lt;="&amp;AN$1&amp;"",TabelaGastos[Semana],"&gt;="&amp;AN$1&amp;"")</f>
        <v>0</v>
      </c>
      <c r="AP84" s="109">
        <f>SUMIFS(TabelaGastos[Mês Final],TabelaGastos[Método de Pagamento],"*"&amp;$B84&amp;"*",TabelaGastos[Semana],"&lt;="&amp;AO$1&amp;"",TabelaGastos[Categoria],"&gt;="&amp;AO$1&amp;"")</f>
        <v>0</v>
      </c>
      <c r="AQ84" s="109">
        <f>SUMIFS(TabelaGastos[Semana],TabelaGastos[Valor],"*"&amp;$B84&amp;"*",TabelaGastos[Categoria],"&lt;="&amp;AP$1&amp;"",TabelaGastos[Subcategoria],"&gt;="&amp;AP$1&amp;"")</f>
        <v>0</v>
      </c>
      <c r="AR84" s="109">
        <f>SUMIFS(TabelaGastos[Categoria],TabelaGastos[Mês de Compra],"*"&amp;$B84&amp;"*",TabelaGastos[Subcategoria],"&lt;="&amp;AQ$1&amp;"",TabelaGastos[Entrada],"&gt;="&amp;AQ$1&amp;"")</f>
        <v>0</v>
      </c>
      <c r="AS84" s="79"/>
      <c r="AT84" s="56">
        <f t="shared" si="79"/>
        <v>0</v>
      </c>
      <c r="AU84" s="109">
        <f>SUMIFS(TabelaGastos[Valor],TabelaGastos[Subcategoria],"*"&amp;$B84&amp;"*",TabelaGastos[Mês de Compra],"&lt;="&amp;AT$1&amp;"",TabelaGastos[Mês Final],"&gt;="&amp;AT$1&amp;"",TabelaGastos[Semana],"="&amp;AU$40&amp;"")</f>
        <v>0</v>
      </c>
      <c r="AV84" s="109">
        <f>SUMIFS(TabelaGastos[Valor],TabelaGastos[Subcategoria],"*"&amp;$B84&amp;"*",TabelaGastos[Mês de Compra],"&lt;="&amp;AU$1&amp;"",TabelaGastos[Mês Final],"&gt;="&amp;AU$1&amp;"",TabelaGastos[Semana],"="&amp;AV$40&amp;"")</f>
        <v>0</v>
      </c>
      <c r="AW84" s="109">
        <f>SUMIFS(TabelaGastos[Valor],TabelaGastos[Subcategoria],"*"&amp;$B84&amp;"*",TabelaGastos[Mês de Compra],"&lt;="&amp;AV$1&amp;"",TabelaGastos[Mês Final],"&gt;="&amp;AV$1&amp;"",TabelaGastos[Semana],"="&amp;AW$40&amp;"")</f>
        <v>0</v>
      </c>
      <c r="AX84" s="109">
        <f>SUMIFS(TabelaGastos[Valor],TabelaGastos[Subcategoria],"*"&amp;$B84&amp;"*",TabelaGastos[Mês de Compra],"&lt;="&amp;AW$1&amp;"",TabelaGastos[Mês Final],"&gt;="&amp;AW$1&amp;"",TabelaGastos[Semana],"="&amp;AX$40&amp;"")</f>
        <v>0</v>
      </c>
      <c r="AY84" s="109">
        <f>SUMIFS(TabelaGastos[Valor],TabelaGastos[Subcategoria],"*"&amp;$B84&amp;"*",TabelaGastos[Mês de Compra],"&lt;="&amp;AX$1&amp;"",TabelaGastos[Mês Final],"&gt;="&amp;AX$1&amp;"",TabelaGastos[Semana],"="&amp;AY$40&amp;"")</f>
        <v>0</v>
      </c>
      <c r="AZ84" s="79"/>
      <c r="BA84" s="56">
        <f t="shared" si="80"/>
        <v>0</v>
      </c>
      <c r="BB84" s="109">
        <f>SUMIFS(TabelaGastos[Valor],TabelaGastos[Subcategoria],"*"&amp;$B84&amp;"*",TabelaGastos[Mês de Compra],"&lt;="&amp;BA$1&amp;"",TabelaGastos[Mês Final],"&gt;="&amp;BA$1&amp;"")</f>
        <v>0</v>
      </c>
      <c r="BC84" s="109">
        <f>SUMIFS(TabelaGastos[Mês de Compra],TabelaGastos[Entrada],"*"&amp;$B84&amp;"*",TabelaGastos[Mês Final],"&lt;="&amp;BB$1&amp;"",TabelaGastos[Semana],"&gt;="&amp;BB$1&amp;"")</f>
        <v>0</v>
      </c>
      <c r="BD84" s="109">
        <f>SUMIFS(TabelaGastos[Mês Final],TabelaGastos[Método de Pagamento],"*"&amp;$B84&amp;"*",TabelaGastos[Semana],"&lt;="&amp;BC$1&amp;"",TabelaGastos[Categoria],"&gt;="&amp;BC$1&amp;"")</f>
        <v>0</v>
      </c>
      <c r="BE84" s="109">
        <f>SUMIFS(TabelaGastos[Semana],TabelaGastos[Valor],"*"&amp;$B84&amp;"*",TabelaGastos[Categoria],"&lt;="&amp;BD$1&amp;"",TabelaGastos[Subcategoria],"&gt;="&amp;BD$1&amp;"")</f>
        <v>0</v>
      </c>
      <c r="BF84" s="109">
        <f>SUMIFS(TabelaGastos[Categoria],TabelaGastos[Mês de Compra],"*"&amp;$B84&amp;"*",TabelaGastos[Subcategoria],"&lt;="&amp;BE$1&amp;"",TabelaGastos[Entrada],"&gt;="&amp;BE$1&amp;"")</f>
        <v>0</v>
      </c>
      <c r="BG84" s="79"/>
      <c r="BH84" s="56">
        <f t="shared" si="81"/>
        <v>0</v>
      </c>
      <c r="BI84" s="109">
        <f>SUMIFS(TabelaGastos[Valor],TabelaGastos[Subcategoria],"*"&amp;$B84&amp;"*",TabelaGastos[Mês de Compra],"&lt;="&amp;BH$1&amp;"",TabelaGastos[Mês Final],"&gt;="&amp;BH$1&amp;"",TabelaGastos[Semana],"="&amp;BI$40&amp;"")</f>
        <v>0</v>
      </c>
      <c r="BJ84" s="109">
        <f>SUMIFS(TabelaGastos[Valor],TabelaGastos[Subcategoria],"*"&amp;$B84&amp;"*",TabelaGastos[Mês de Compra],"&lt;="&amp;BI$1&amp;"",TabelaGastos[Mês Final],"&gt;="&amp;BI$1&amp;"",TabelaGastos[Semana],"="&amp;BJ$40&amp;"")</f>
        <v>0</v>
      </c>
      <c r="BK84" s="109">
        <f>SUMIFS(TabelaGastos[Valor],TabelaGastos[Subcategoria],"*"&amp;$B84&amp;"*",TabelaGastos[Mês de Compra],"&lt;="&amp;BJ$1&amp;"",TabelaGastos[Mês Final],"&gt;="&amp;BJ$1&amp;"",TabelaGastos[Semana],"="&amp;BK$40&amp;"")</f>
        <v>0</v>
      </c>
      <c r="BL84" s="109">
        <f>SUMIFS(TabelaGastos[Valor],TabelaGastos[Subcategoria],"*"&amp;$B84&amp;"*",TabelaGastos[Mês de Compra],"&lt;="&amp;BK$1&amp;"",TabelaGastos[Mês Final],"&gt;="&amp;BK$1&amp;"",TabelaGastos[Semana],"="&amp;BL$40&amp;"")</f>
        <v>0</v>
      </c>
      <c r="BM84" s="109">
        <f>SUMIFS(TabelaGastos[Valor],TabelaGastos[Subcategoria],"*"&amp;$B84&amp;"*",TabelaGastos[Mês de Compra],"&lt;="&amp;BL$1&amp;"",TabelaGastos[Mês Final],"&gt;="&amp;BL$1&amp;"",TabelaGastos[Semana],"="&amp;BM$40&amp;"")</f>
        <v>0</v>
      </c>
      <c r="BN84" s="79"/>
      <c r="BO84" s="56">
        <f t="shared" si="82"/>
        <v>0</v>
      </c>
      <c r="BP84" s="109">
        <f>SUMIFS(TabelaGastos[Valor],TabelaGastos[Subcategoria],"*"&amp;$B84&amp;"*",TabelaGastos[Mês de Compra],"&lt;="&amp;BO$1&amp;"",TabelaGastos[Mês Final],"&gt;="&amp;BO$1&amp;"")</f>
        <v>0</v>
      </c>
      <c r="BQ84" s="109">
        <f>SUMIFS(TabelaGastos[Mês de Compra],TabelaGastos[Entrada],"*"&amp;$B84&amp;"*",TabelaGastos[Mês Final],"&lt;="&amp;BP$1&amp;"",TabelaGastos[Semana],"&gt;="&amp;BP$1&amp;"")</f>
        <v>0</v>
      </c>
      <c r="BR84" s="109">
        <f>SUMIFS(TabelaGastos[Mês Final],TabelaGastos[Método de Pagamento],"*"&amp;$B84&amp;"*",TabelaGastos[Semana],"&lt;="&amp;BQ$1&amp;"",TabelaGastos[Categoria],"&gt;="&amp;BQ$1&amp;"")</f>
        <v>0</v>
      </c>
      <c r="BS84" s="109">
        <f>SUMIFS(TabelaGastos[Semana],TabelaGastos[Valor],"*"&amp;$B84&amp;"*",TabelaGastos[Categoria],"&lt;="&amp;BR$1&amp;"",TabelaGastos[Subcategoria],"&gt;="&amp;BR$1&amp;"")</f>
        <v>0</v>
      </c>
      <c r="BT84" s="109">
        <f>SUMIFS(TabelaGastos[Categoria],TabelaGastos[Mês de Compra],"*"&amp;$B84&amp;"*",TabelaGastos[Subcategoria],"&lt;="&amp;BS$1&amp;"",TabelaGastos[Entrada],"&gt;="&amp;BS$1&amp;"")</f>
        <v>0</v>
      </c>
      <c r="BU84" s="79"/>
      <c r="BV84" s="56">
        <f t="shared" si="83"/>
        <v>0</v>
      </c>
      <c r="BW84" s="109">
        <f>SUMIFS(TabelaGastos[Valor],TabelaGastos[Subcategoria],"*"&amp;$B84&amp;"*",TabelaGastos[Mês de Compra],"&lt;="&amp;BV$1&amp;"",TabelaGastos[Mês Final],"&gt;="&amp;BV$1&amp;"",TabelaGastos[Semana],"="&amp;BW$40&amp;"")</f>
        <v>0</v>
      </c>
      <c r="BX84" s="109">
        <f>SUMIFS(TabelaGastos[Valor],TabelaGastos[Subcategoria],"*"&amp;$B84&amp;"*",TabelaGastos[Mês de Compra],"&lt;="&amp;BW$1&amp;"",TabelaGastos[Mês Final],"&gt;="&amp;BW$1&amp;"",TabelaGastos[Semana],"="&amp;BX$40&amp;"")</f>
        <v>0</v>
      </c>
      <c r="BY84" s="109">
        <f>SUMIFS(TabelaGastos[Valor],TabelaGastos[Subcategoria],"*"&amp;$B84&amp;"*",TabelaGastos[Mês de Compra],"&lt;="&amp;BX$1&amp;"",TabelaGastos[Mês Final],"&gt;="&amp;BX$1&amp;"",TabelaGastos[Semana],"="&amp;BY$40&amp;"")</f>
        <v>0</v>
      </c>
      <c r="BZ84" s="109">
        <f>SUMIFS(TabelaGastos[Valor],TabelaGastos[Subcategoria],"*"&amp;$B84&amp;"*",TabelaGastos[Mês de Compra],"&lt;="&amp;BY$1&amp;"",TabelaGastos[Mês Final],"&gt;="&amp;BY$1&amp;"",TabelaGastos[Semana],"="&amp;BZ$40&amp;"")</f>
        <v>0</v>
      </c>
      <c r="CA84" s="109">
        <f>SUMIFS(TabelaGastos[Valor],TabelaGastos[Subcategoria],"*"&amp;$B84&amp;"*",TabelaGastos[Mês de Compra],"&lt;="&amp;BZ$1&amp;"",TabelaGastos[Mês Final],"&gt;="&amp;BZ$1&amp;"",TabelaGastos[Semana],"="&amp;CA$40&amp;"")</f>
        <v>0</v>
      </c>
      <c r="CB84" s="79"/>
      <c r="CC84" s="56">
        <f t="shared" si="84"/>
        <v>0</v>
      </c>
      <c r="CD84" s="109">
        <f>SUMIFS(TabelaGastos[Valor],TabelaGastos[Subcategoria],"*"&amp;$B84&amp;"*",TabelaGastos[Mês de Compra],"&lt;="&amp;CC$1&amp;"",TabelaGastos[Mês Final],"&gt;="&amp;CC$1&amp;"")</f>
        <v>0</v>
      </c>
      <c r="CE84" s="109">
        <f>SUMIFS(TabelaGastos[Mês de Compra],TabelaGastos[Entrada],"*"&amp;$B84&amp;"*",TabelaGastos[Mês Final],"&lt;="&amp;CD$1&amp;"",TabelaGastos[Semana],"&gt;="&amp;CD$1&amp;"")</f>
        <v>0</v>
      </c>
      <c r="CF84" s="109">
        <f>SUMIFS(TabelaGastos[Mês Final],TabelaGastos[Método de Pagamento],"*"&amp;$B84&amp;"*",TabelaGastos[Semana],"&lt;="&amp;CE$1&amp;"",TabelaGastos[Categoria],"&gt;="&amp;CE$1&amp;"")</f>
        <v>0</v>
      </c>
      <c r="CG84" s="109">
        <f>SUMIFS(TabelaGastos[Semana],TabelaGastos[Valor],"*"&amp;$B84&amp;"*",TabelaGastos[Categoria],"&lt;="&amp;CF$1&amp;"",TabelaGastos[Subcategoria],"&gt;="&amp;CF$1&amp;"")</f>
        <v>0</v>
      </c>
      <c r="CH84" s="109">
        <f>SUMIFS(TabelaGastos[Categoria],TabelaGastos[Mês de Compra],"*"&amp;$B84&amp;"*",TabelaGastos[Subcategoria],"&lt;="&amp;CG$1&amp;"",TabelaGastos[Entrada],"&gt;="&amp;CG$1&amp;"")</f>
        <v>0</v>
      </c>
      <c r="CI84" s="111">
        <f t="shared" si="71"/>
        <v>0</v>
      </c>
      <c r="CJ84" s="111">
        <f t="shared" si="72"/>
        <v>0</v>
      </c>
    </row>
    <row r="85" spans="1:88" outlineLevel="1" x14ac:dyDescent="0.3">
      <c r="B85" s="111" t="s">
        <v>99</v>
      </c>
      <c r="C85" s="85"/>
      <c r="D85" s="56">
        <f t="shared" si="73"/>
        <v>0</v>
      </c>
      <c r="E85" s="109">
        <f>SUMIFS(TabelaGastos[Valor],TabelaGastos[Subcategoria],"*"&amp;$B85&amp;"*",TabelaGastos[Mês de Compra],"&lt;="&amp;D$1&amp;"",TabelaGastos[Mês Final],"&gt;="&amp;D$1&amp;"",TabelaGastos[Semana],"="&amp;E$40&amp;"")</f>
        <v>0</v>
      </c>
      <c r="F85" s="109">
        <f>SUMIFS(TabelaGastos[Valor],TabelaGastos[Subcategoria],"*"&amp;$B85&amp;"*",TabelaGastos[Mês de Compra],"&lt;="&amp;E$1&amp;"",TabelaGastos[Mês Final],"&gt;="&amp;E$1&amp;"",TabelaGastos[Semana],"="&amp;F$40&amp;"")</f>
        <v>0</v>
      </c>
      <c r="G85" s="109">
        <f>SUMIFS(TabelaGastos[Valor],TabelaGastos[Subcategoria],"*"&amp;$B85&amp;"*",TabelaGastos[Mês de Compra],"&lt;="&amp;F$1&amp;"",TabelaGastos[Mês Final],"&gt;="&amp;F$1&amp;"",TabelaGastos[Semana],"="&amp;G$40&amp;"")</f>
        <v>0</v>
      </c>
      <c r="H85" s="109">
        <f>SUMIFS(TabelaGastos[Valor],TabelaGastos[Subcategoria],"*"&amp;$B85&amp;"*",TabelaGastos[Mês de Compra],"&lt;="&amp;G$1&amp;"",TabelaGastos[Mês Final],"&gt;="&amp;G$1&amp;"",TabelaGastos[Semana],"="&amp;H$40&amp;"")</f>
        <v>0</v>
      </c>
      <c r="I85" s="109">
        <f>SUMIFS(TabelaGastos[Valor],TabelaGastos[Subcategoria],"*"&amp;$B85&amp;"*",TabelaGastos[Mês de Compra],"&lt;="&amp;H$1&amp;"",TabelaGastos[Mês Final],"&gt;="&amp;H$1&amp;"",TabelaGastos[Semana],"="&amp;I$40&amp;"")</f>
        <v>0</v>
      </c>
      <c r="J85" s="85"/>
      <c r="K85" s="56">
        <f t="shared" si="74"/>
        <v>0</v>
      </c>
      <c r="L85" s="109">
        <f>SUMIFS(TabelaGastos[Valor],TabelaGastos[Subcategoria],"*"&amp;$B85&amp;"*",TabelaGastos[Mês de Compra],"&lt;="&amp;K$1&amp;"",TabelaGastos[Mês Final],"&gt;="&amp;K$1&amp;"",TabelaGastos[Semana],"="&amp;L$40&amp;"")</f>
        <v>0</v>
      </c>
      <c r="M85" s="109">
        <f>SUMIFS(TabelaGastos[Valor],TabelaGastos[Subcategoria],"*"&amp;$B85&amp;"*",TabelaGastos[Mês de Compra],"&lt;="&amp;L$1&amp;"",TabelaGastos[Mês Final],"&gt;="&amp;L$1&amp;"",TabelaGastos[Semana],"="&amp;M$40&amp;"")</f>
        <v>0</v>
      </c>
      <c r="N85" s="109">
        <f>SUMIFS(TabelaGastos[Valor],TabelaGastos[Subcategoria],"*"&amp;$B85&amp;"*",TabelaGastos[Mês de Compra],"&lt;="&amp;M$1&amp;"",TabelaGastos[Mês Final],"&gt;="&amp;M$1&amp;"",TabelaGastos[Semana],"="&amp;N$40&amp;"")</f>
        <v>0</v>
      </c>
      <c r="O85" s="109">
        <f>SUMIFS(TabelaGastos[Valor],TabelaGastos[Subcategoria],"*"&amp;$B85&amp;"*",TabelaGastos[Mês de Compra],"&lt;="&amp;N$1&amp;"",TabelaGastos[Mês Final],"&gt;="&amp;N$1&amp;"",TabelaGastos[Semana],"="&amp;O$40&amp;"")</f>
        <v>0</v>
      </c>
      <c r="P85" s="109">
        <f>SUMIFS(TabelaGastos[Valor],TabelaGastos[Subcategoria],"*"&amp;$B85&amp;"*",TabelaGastos[Mês de Compra],"&lt;="&amp;O$1&amp;"",TabelaGastos[Mês Final],"&gt;="&amp;O$1&amp;"",TabelaGastos[Semana],"="&amp;P$40&amp;"")</f>
        <v>0</v>
      </c>
      <c r="Q85" s="85"/>
      <c r="R85" s="56">
        <f t="shared" si="75"/>
        <v>0</v>
      </c>
      <c r="S85" s="109">
        <f>SUMIFS(TabelaGastos[Valor],TabelaGastos[Subcategoria],"*"&amp;$B85&amp;"*",TabelaGastos[Mês de Compra],"&lt;="&amp;R$1&amp;"",TabelaGastos[Mês Final],"&gt;="&amp;R$1&amp;"",TabelaGastos[Semana],"="&amp;S$40&amp;"")</f>
        <v>0</v>
      </c>
      <c r="T85" s="109">
        <f>SUMIFS(TabelaGastos[Valor],TabelaGastos[Subcategoria],"*"&amp;$B85&amp;"*",TabelaGastos[Mês de Compra],"&lt;="&amp;S$1&amp;"",TabelaGastos[Mês Final],"&gt;="&amp;S$1&amp;"",TabelaGastos[Semana],"="&amp;T$40&amp;"")</f>
        <v>0</v>
      </c>
      <c r="U85" s="109">
        <f>SUMIFS(TabelaGastos[Valor],TabelaGastos[Subcategoria],"*"&amp;$B85&amp;"*",TabelaGastos[Mês de Compra],"&lt;="&amp;T$1&amp;"",TabelaGastos[Mês Final],"&gt;="&amp;T$1&amp;"",TabelaGastos[Semana],"="&amp;U$40&amp;"")</f>
        <v>0</v>
      </c>
      <c r="V85" s="109">
        <f>SUMIFS(TabelaGastos[Valor],TabelaGastos[Subcategoria],"*"&amp;$B85&amp;"*",TabelaGastos[Mês de Compra],"&lt;="&amp;U$1&amp;"",TabelaGastos[Mês Final],"&gt;="&amp;U$1&amp;"",TabelaGastos[Semana],"="&amp;V$40&amp;"")</f>
        <v>0</v>
      </c>
      <c r="W85" s="109">
        <f>SUMIFS(TabelaGastos[Valor],TabelaGastos[Subcategoria],"*"&amp;$B85&amp;"*",TabelaGastos[Mês de Compra],"&lt;="&amp;V$1&amp;"",TabelaGastos[Mês Final],"&gt;="&amp;V$1&amp;"",TabelaGastos[Semana],"="&amp;W$40&amp;"")</f>
        <v>0</v>
      </c>
      <c r="X85" s="85"/>
      <c r="Y85" s="56">
        <f t="shared" si="76"/>
        <v>0</v>
      </c>
      <c r="Z85" s="109">
        <f>SUMIFS(TabelaGastos[Valor],TabelaGastos[Subcategoria],"*"&amp;$B85&amp;"*",TabelaGastos[Mês de Compra],"&lt;="&amp;Y$1&amp;"",TabelaGastos[Mês Final],"&gt;="&amp;Y$1&amp;"")</f>
        <v>0</v>
      </c>
      <c r="AA85" s="109">
        <f>SUMIFS(TabelaGastos[Mês de Compra],TabelaGastos[Entrada],"*"&amp;$B85&amp;"*",TabelaGastos[Mês Final],"&lt;="&amp;Z$1&amp;"",TabelaGastos[Semana],"&gt;="&amp;Z$1&amp;"")</f>
        <v>0</v>
      </c>
      <c r="AB85" s="109">
        <f>SUMIFS(TabelaGastos[Mês Final],TabelaGastos[Método de Pagamento],"*"&amp;$B85&amp;"*",TabelaGastos[Semana],"&lt;="&amp;AA$1&amp;"",TabelaGastos[Categoria],"&gt;="&amp;AA$1&amp;"")</f>
        <v>0</v>
      </c>
      <c r="AC85" s="109">
        <f>SUMIFS(TabelaGastos[Semana],TabelaGastos[Valor],"*"&amp;$B85&amp;"*",TabelaGastos[Categoria],"&lt;="&amp;AB$1&amp;"",TabelaGastos[Subcategoria],"&gt;="&amp;AB$1&amp;"")</f>
        <v>0</v>
      </c>
      <c r="AD85" s="109">
        <f>SUMIFS(TabelaGastos[Categoria],TabelaGastos[Mês de Compra],"*"&amp;$B85&amp;"*",TabelaGastos[Subcategoria],"&lt;="&amp;AC$1&amp;"",TabelaGastos[Entrada],"&gt;="&amp;AC$1&amp;"")</f>
        <v>0</v>
      </c>
      <c r="AE85" s="85"/>
      <c r="AF85" s="56">
        <f t="shared" si="77"/>
        <v>0</v>
      </c>
      <c r="AG85" s="109">
        <f>SUMIFS(TabelaGastos[Valor],TabelaGastos[Subcategoria],"*"&amp;$B85&amp;"*",TabelaGastos[Mês de Compra],"&lt;="&amp;AF$1&amp;"",TabelaGastos[Mês Final],"&gt;="&amp;AF$1&amp;"",TabelaGastos[Semana],"="&amp;AG$40&amp;"")</f>
        <v>0</v>
      </c>
      <c r="AH85" s="109">
        <f>SUMIFS(TabelaGastos[Valor],TabelaGastos[Subcategoria],"*"&amp;$B85&amp;"*",TabelaGastos[Mês de Compra],"&lt;="&amp;AG$1&amp;"",TabelaGastos[Mês Final],"&gt;="&amp;AG$1&amp;"",TabelaGastos[Semana],"="&amp;AH$40&amp;"")</f>
        <v>0</v>
      </c>
      <c r="AI85" s="109">
        <f>SUMIFS(TabelaGastos[Valor],TabelaGastos[Subcategoria],"*"&amp;$B85&amp;"*",TabelaGastos[Mês de Compra],"&lt;="&amp;AH$1&amp;"",TabelaGastos[Mês Final],"&gt;="&amp;AH$1&amp;"",TabelaGastos[Semana],"="&amp;AI$40&amp;"")</f>
        <v>0</v>
      </c>
      <c r="AJ85" s="109">
        <f>SUMIFS(TabelaGastos[Valor],TabelaGastos[Subcategoria],"*"&amp;$B85&amp;"*",TabelaGastos[Mês de Compra],"&lt;="&amp;AI$1&amp;"",TabelaGastos[Mês Final],"&gt;="&amp;AI$1&amp;"",TabelaGastos[Semana],"="&amp;AJ$40&amp;"")</f>
        <v>0</v>
      </c>
      <c r="AK85" s="109">
        <f>SUMIFS(TabelaGastos[Valor],TabelaGastos[Subcategoria],"*"&amp;$B85&amp;"*",TabelaGastos[Mês de Compra],"&lt;="&amp;AJ$1&amp;"",TabelaGastos[Mês Final],"&gt;="&amp;AJ$1&amp;"",TabelaGastos[Semana],"="&amp;AK$40&amp;"")</f>
        <v>0</v>
      </c>
      <c r="AL85" s="85"/>
      <c r="AM85" s="56">
        <f t="shared" si="78"/>
        <v>0</v>
      </c>
      <c r="AN85" s="109">
        <f>SUMIFS(TabelaGastos[Valor],TabelaGastos[Subcategoria],"*"&amp;$B85&amp;"*",TabelaGastos[Mês de Compra],"&lt;="&amp;AM$1&amp;"",TabelaGastos[Mês Final],"&gt;="&amp;AM$1&amp;"")</f>
        <v>0</v>
      </c>
      <c r="AO85" s="109">
        <f>SUMIFS(TabelaGastos[Mês de Compra],TabelaGastos[Entrada],"*"&amp;$B85&amp;"*",TabelaGastos[Mês Final],"&lt;="&amp;AN$1&amp;"",TabelaGastos[Semana],"&gt;="&amp;AN$1&amp;"")</f>
        <v>0</v>
      </c>
      <c r="AP85" s="109">
        <f>SUMIFS(TabelaGastos[Mês Final],TabelaGastos[Método de Pagamento],"*"&amp;$B85&amp;"*",TabelaGastos[Semana],"&lt;="&amp;AO$1&amp;"",TabelaGastos[Categoria],"&gt;="&amp;AO$1&amp;"")</f>
        <v>0</v>
      </c>
      <c r="AQ85" s="109">
        <f>SUMIFS(TabelaGastos[Semana],TabelaGastos[Valor],"*"&amp;$B85&amp;"*",TabelaGastos[Categoria],"&lt;="&amp;AP$1&amp;"",TabelaGastos[Subcategoria],"&gt;="&amp;AP$1&amp;"")</f>
        <v>0</v>
      </c>
      <c r="AR85" s="109">
        <f>SUMIFS(TabelaGastos[Categoria],TabelaGastos[Mês de Compra],"*"&amp;$B85&amp;"*",TabelaGastos[Subcategoria],"&lt;="&amp;AQ$1&amp;"",TabelaGastos[Entrada],"&gt;="&amp;AQ$1&amp;"")</f>
        <v>0</v>
      </c>
      <c r="AS85" s="85"/>
      <c r="AT85" s="56">
        <f t="shared" si="79"/>
        <v>0</v>
      </c>
      <c r="AU85" s="109">
        <f>SUMIFS(TabelaGastos[Valor],TabelaGastos[Subcategoria],"*"&amp;$B85&amp;"*",TabelaGastos[Mês de Compra],"&lt;="&amp;AT$1&amp;"",TabelaGastos[Mês Final],"&gt;="&amp;AT$1&amp;"",TabelaGastos[Semana],"="&amp;AU$40&amp;"")</f>
        <v>0</v>
      </c>
      <c r="AV85" s="109">
        <f>SUMIFS(TabelaGastos[Valor],TabelaGastos[Subcategoria],"*"&amp;$B85&amp;"*",TabelaGastos[Mês de Compra],"&lt;="&amp;AU$1&amp;"",TabelaGastos[Mês Final],"&gt;="&amp;AU$1&amp;"",TabelaGastos[Semana],"="&amp;AV$40&amp;"")</f>
        <v>0</v>
      </c>
      <c r="AW85" s="109">
        <f>SUMIFS(TabelaGastos[Valor],TabelaGastos[Subcategoria],"*"&amp;$B85&amp;"*",TabelaGastos[Mês de Compra],"&lt;="&amp;AV$1&amp;"",TabelaGastos[Mês Final],"&gt;="&amp;AV$1&amp;"",TabelaGastos[Semana],"="&amp;AW$40&amp;"")</f>
        <v>0</v>
      </c>
      <c r="AX85" s="109">
        <f>SUMIFS(TabelaGastos[Valor],TabelaGastos[Subcategoria],"*"&amp;$B85&amp;"*",TabelaGastos[Mês de Compra],"&lt;="&amp;AW$1&amp;"",TabelaGastos[Mês Final],"&gt;="&amp;AW$1&amp;"",TabelaGastos[Semana],"="&amp;AX$40&amp;"")</f>
        <v>0</v>
      </c>
      <c r="AY85" s="109">
        <f>SUMIFS(TabelaGastos[Valor],TabelaGastos[Subcategoria],"*"&amp;$B85&amp;"*",TabelaGastos[Mês de Compra],"&lt;="&amp;AX$1&amp;"",TabelaGastos[Mês Final],"&gt;="&amp;AX$1&amp;"",TabelaGastos[Semana],"="&amp;AY$40&amp;"")</f>
        <v>0</v>
      </c>
      <c r="AZ85" s="85"/>
      <c r="BA85" s="56">
        <f t="shared" si="80"/>
        <v>0</v>
      </c>
      <c r="BB85" s="109">
        <f>SUMIFS(TabelaGastos[Valor],TabelaGastos[Subcategoria],"*"&amp;$B85&amp;"*",TabelaGastos[Mês de Compra],"&lt;="&amp;BA$1&amp;"",TabelaGastos[Mês Final],"&gt;="&amp;BA$1&amp;"")</f>
        <v>0</v>
      </c>
      <c r="BC85" s="109">
        <f>SUMIFS(TabelaGastos[Mês de Compra],TabelaGastos[Entrada],"*"&amp;$B85&amp;"*",TabelaGastos[Mês Final],"&lt;="&amp;BB$1&amp;"",TabelaGastos[Semana],"&gt;="&amp;BB$1&amp;"")</f>
        <v>0</v>
      </c>
      <c r="BD85" s="109">
        <f>SUMIFS(TabelaGastos[Mês Final],TabelaGastos[Método de Pagamento],"*"&amp;$B85&amp;"*",TabelaGastos[Semana],"&lt;="&amp;BC$1&amp;"",TabelaGastos[Categoria],"&gt;="&amp;BC$1&amp;"")</f>
        <v>0</v>
      </c>
      <c r="BE85" s="109">
        <f>SUMIFS(TabelaGastos[Semana],TabelaGastos[Valor],"*"&amp;$B85&amp;"*",TabelaGastos[Categoria],"&lt;="&amp;BD$1&amp;"",TabelaGastos[Subcategoria],"&gt;="&amp;BD$1&amp;"")</f>
        <v>0</v>
      </c>
      <c r="BF85" s="109">
        <f>SUMIFS(TabelaGastos[Categoria],TabelaGastos[Mês de Compra],"*"&amp;$B85&amp;"*",TabelaGastos[Subcategoria],"&lt;="&amp;BE$1&amp;"",TabelaGastos[Entrada],"&gt;="&amp;BE$1&amp;"")</f>
        <v>0</v>
      </c>
      <c r="BG85" s="85"/>
      <c r="BH85" s="56">
        <f t="shared" si="81"/>
        <v>0</v>
      </c>
      <c r="BI85" s="109">
        <f>SUMIFS(TabelaGastos[Valor],TabelaGastos[Subcategoria],"*"&amp;$B85&amp;"*",TabelaGastos[Mês de Compra],"&lt;="&amp;BH$1&amp;"",TabelaGastos[Mês Final],"&gt;="&amp;BH$1&amp;"",TabelaGastos[Semana],"="&amp;BI$40&amp;"")</f>
        <v>0</v>
      </c>
      <c r="BJ85" s="109">
        <f>SUMIFS(TabelaGastos[Valor],TabelaGastos[Subcategoria],"*"&amp;$B85&amp;"*",TabelaGastos[Mês de Compra],"&lt;="&amp;BI$1&amp;"",TabelaGastos[Mês Final],"&gt;="&amp;BI$1&amp;"",TabelaGastos[Semana],"="&amp;BJ$40&amp;"")</f>
        <v>0</v>
      </c>
      <c r="BK85" s="109">
        <f>SUMIFS(TabelaGastos[Valor],TabelaGastos[Subcategoria],"*"&amp;$B85&amp;"*",TabelaGastos[Mês de Compra],"&lt;="&amp;BJ$1&amp;"",TabelaGastos[Mês Final],"&gt;="&amp;BJ$1&amp;"",TabelaGastos[Semana],"="&amp;BK$40&amp;"")</f>
        <v>0</v>
      </c>
      <c r="BL85" s="109">
        <f>SUMIFS(TabelaGastos[Valor],TabelaGastos[Subcategoria],"*"&amp;$B85&amp;"*",TabelaGastos[Mês de Compra],"&lt;="&amp;BK$1&amp;"",TabelaGastos[Mês Final],"&gt;="&amp;BK$1&amp;"",TabelaGastos[Semana],"="&amp;BL$40&amp;"")</f>
        <v>0</v>
      </c>
      <c r="BM85" s="109">
        <f>SUMIFS(TabelaGastos[Valor],TabelaGastos[Subcategoria],"*"&amp;$B85&amp;"*",TabelaGastos[Mês de Compra],"&lt;="&amp;BL$1&amp;"",TabelaGastos[Mês Final],"&gt;="&amp;BL$1&amp;"",TabelaGastos[Semana],"="&amp;BM$40&amp;"")</f>
        <v>0</v>
      </c>
      <c r="BN85" s="85"/>
      <c r="BO85" s="56">
        <f t="shared" si="82"/>
        <v>0</v>
      </c>
      <c r="BP85" s="109">
        <f>SUMIFS(TabelaGastos[Valor],TabelaGastos[Subcategoria],"*"&amp;$B85&amp;"*",TabelaGastos[Mês de Compra],"&lt;="&amp;BO$1&amp;"",TabelaGastos[Mês Final],"&gt;="&amp;BO$1&amp;"")</f>
        <v>0</v>
      </c>
      <c r="BQ85" s="109">
        <f>SUMIFS(TabelaGastos[Mês de Compra],TabelaGastos[Entrada],"*"&amp;$B85&amp;"*",TabelaGastos[Mês Final],"&lt;="&amp;BP$1&amp;"",TabelaGastos[Semana],"&gt;="&amp;BP$1&amp;"")</f>
        <v>0</v>
      </c>
      <c r="BR85" s="109">
        <f>SUMIFS(TabelaGastos[Mês Final],TabelaGastos[Método de Pagamento],"*"&amp;$B85&amp;"*",TabelaGastos[Semana],"&lt;="&amp;BQ$1&amp;"",TabelaGastos[Categoria],"&gt;="&amp;BQ$1&amp;"")</f>
        <v>0</v>
      </c>
      <c r="BS85" s="109">
        <f>SUMIFS(TabelaGastos[Semana],TabelaGastos[Valor],"*"&amp;$B85&amp;"*",TabelaGastos[Categoria],"&lt;="&amp;BR$1&amp;"",TabelaGastos[Subcategoria],"&gt;="&amp;BR$1&amp;"")</f>
        <v>0</v>
      </c>
      <c r="BT85" s="109">
        <f>SUMIFS(TabelaGastos[Categoria],TabelaGastos[Mês de Compra],"*"&amp;$B85&amp;"*",TabelaGastos[Subcategoria],"&lt;="&amp;BS$1&amp;"",TabelaGastos[Entrada],"&gt;="&amp;BS$1&amp;"")</f>
        <v>0</v>
      </c>
      <c r="BU85" s="85"/>
      <c r="BV85" s="56">
        <f t="shared" si="83"/>
        <v>0</v>
      </c>
      <c r="BW85" s="109">
        <f>SUMIFS(TabelaGastos[Valor],TabelaGastos[Subcategoria],"*"&amp;$B85&amp;"*",TabelaGastos[Mês de Compra],"&lt;="&amp;BV$1&amp;"",TabelaGastos[Mês Final],"&gt;="&amp;BV$1&amp;"",TabelaGastos[Semana],"="&amp;BW$40&amp;"")</f>
        <v>0</v>
      </c>
      <c r="BX85" s="109">
        <f>SUMIFS(TabelaGastos[Valor],TabelaGastos[Subcategoria],"*"&amp;$B85&amp;"*",TabelaGastos[Mês de Compra],"&lt;="&amp;BW$1&amp;"",TabelaGastos[Mês Final],"&gt;="&amp;BW$1&amp;"",TabelaGastos[Semana],"="&amp;BX$40&amp;"")</f>
        <v>0</v>
      </c>
      <c r="BY85" s="109">
        <f>SUMIFS(TabelaGastos[Valor],TabelaGastos[Subcategoria],"*"&amp;$B85&amp;"*",TabelaGastos[Mês de Compra],"&lt;="&amp;BX$1&amp;"",TabelaGastos[Mês Final],"&gt;="&amp;BX$1&amp;"",TabelaGastos[Semana],"="&amp;BY$40&amp;"")</f>
        <v>0</v>
      </c>
      <c r="BZ85" s="109">
        <f>SUMIFS(TabelaGastos[Valor],TabelaGastos[Subcategoria],"*"&amp;$B85&amp;"*",TabelaGastos[Mês de Compra],"&lt;="&amp;BY$1&amp;"",TabelaGastos[Mês Final],"&gt;="&amp;BY$1&amp;"",TabelaGastos[Semana],"="&amp;BZ$40&amp;"")</f>
        <v>0</v>
      </c>
      <c r="CA85" s="109">
        <f>SUMIFS(TabelaGastos[Valor],TabelaGastos[Subcategoria],"*"&amp;$B85&amp;"*",TabelaGastos[Mês de Compra],"&lt;="&amp;BZ$1&amp;"",TabelaGastos[Mês Final],"&gt;="&amp;BZ$1&amp;"",TabelaGastos[Semana],"="&amp;CA$40&amp;"")</f>
        <v>0</v>
      </c>
      <c r="CB85" s="85"/>
      <c r="CC85" s="56">
        <f t="shared" si="84"/>
        <v>0</v>
      </c>
      <c r="CD85" s="109">
        <f>SUMIFS(TabelaGastos[Valor],TabelaGastos[Subcategoria],"*"&amp;$B85&amp;"*",TabelaGastos[Mês de Compra],"&lt;="&amp;CC$1&amp;"",TabelaGastos[Mês Final],"&gt;="&amp;CC$1&amp;"")</f>
        <v>0</v>
      </c>
      <c r="CE85" s="109">
        <f>SUMIFS(TabelaGastos[Mês de Compra],TabelaGastos[Entrada],"*"&amp;$B85&amp;"*",TabelaGastos[Mês Final],"&lt;="&amp;CD$1&amp;"",TabelaGastos[Semana],"&gt;="&amp;CD$1&amp;"")</f>
        <v>0</v>
      </c>
      <c r="CF85" s="109">
        <f>SUMIFS(TabelaGastos[Mês Final],TabelaGastos[Método de Pagamento],"*"&amp;$B85&amp;"*",TabelaGastos[Semana],"&lt;="&amp;CE$1&amp;"",TabelaGastos[Categoria],"&gt;="&amp;CE$1&amp;"")</f>
        <v>0</v>
      </c>
      <c r="CG85" s="109">
        <f>SUMIFS(TabelaGastos[Semana],TabelaGastos[Valor],"*"&amp;$B85&amp;"*",TabelaGastos[Categoria],"&lt;="&amp;CF$1&amp;"",TabelaGastos[Subcategoria],"&gt;="&amp;CF$1&amp;"")</f>
        <v>0</v>
      </c>
      <c r="CH85" s="109">
        <f>SUMIFS(TabelaGastos[Categoria],TabelaGastos[Mês de Compra],"*"&amp;$B85&amp;"*",TabelaGastos[Subcategoria],"&lt;="&amp;CG$1&amp;"",TabelaGastos[Entrada],"&gt;="&amp;CG$1&amp;"")</f>
        <v>0</v>
      </c>
      <c r="CI85" s="111">
        <f t="shared" si="71"/>
        <v>0</v>
      </c>
      <c r="CJ85" s="111">
        <f t="shared" si="72"/>
        <v>0</v>
      </c>
    </row>
    <row r="86" spans="1:88" outlineLevel="1" x14ac:dyDescent="0.3">
      <c r="B86" s="111" t="s">
        <v>100</v>
      </c>
      <c r="C86" s="79"/>
      <c r="D86" s="56">
        <f t="shared" si="73"/>
        <v>0</v>
      </c>
      <c r="E86" s="109">
        <f>SUMIFS(TabelaGastos[Valor],TabelaGastos[Subcategoria],"*"&amp;$B86&amp;"*",TabelaGastos[Mês de Compra],"&lt;="&amp;D$1&amp;"",TabelaGastos[Mês Final],"&gt;="&amp;D$1&amp;"",TabelaGastos[Semana],"="&amp;E$40&amp;"")</f>
        <v>0</v>
      </c>
      <c r="F86" s="109">
        <f>SUMIFS(TabelaGastos[Valor],TabelaGastos[Subcategoria],"*"&amp;$B86&amp;"*",TabelaGastos[Mês de Compra],"&lt;="&amp;E$1&amp;"",TabelaGastos[Mês Final],"&gt;="&amp;E$1&amp;"",TabelaGastos[Semana],"="&amp;F$40&amp;"")</f>
        <v>0</v>
      </c>
      <c r="G86" s="109">
        <f>SUMIFS(TabelaGastos[Valor],TabelaGastos[Subcategoria],"*"&amp;$B86&amp;"*",TabelaGastos[Mês de Compra],"&lt;="&amp;F$1&amp;"",TabelaGastos[Mês Final],"&gt;="&amp;F$1&amp;"",TabelaGastos[Semana],"="&amp;G$40&amp;"")</f>
        <v>0</v>
      </c>
      <c r="H86" s="109">
        <f>SUMIFS(TabelaGastos[Valor],TabelaGastos[Subcategoria],"*"&amp;$B86&amp;"*",TabelaGastos[Mês de Compra],"&lt;="&amp;G$1&amp;"",TabelaGastos[Mês Final],"&gt;="&amp;G$1&amp;"",TabelaGastos[Semana],"="&amp;H$40&amp;"")</f>
        <v>0</v>
      </c>
      <c r="I86" s="109">
        <f>SUMIFS(TabelaGastos[Valor],TabelaGastos[Subcategoria],"*"&amp;$B86&amp;"*",TabelaGastos[Mês de Compra],"&lt;="&amp;H$1&amp;"",TabelaGastos[Mês Final],"&gt;="&amp;H$1&amp;"",TabelaGastos[Semana],"="&amp;I$40&amp;"")</f>
        <v>0</v>
      </c>
      <c r="J86" s="79"/>
      <c r="K86" s="56">
        <f t="shared" si="74"/>
        <v>0</v>
      </c>
      <c r="L86" s="109">
        <f>SUMIFS(TabelaGastos[Valor],TabelaGastos[Subcategoria],"*"&amp;$B86&amp;"*",TabelaGastos[Mês de Compra],"&lt;="&amp;K$1&amp;"",TabelaGastos[Mês Final],"&gt;="&amp;K$1&amp;"",TabelaGastos[Semana],"="&amp;L$40&amp;"")</f>
        <v>0</v>
      </c>
      <c r="M86" s="109">
        <f>SUMIFS(TabelaGastos[Valor],TabelaGastos[Subcategoria],"*"&amp;$B86&amp;"*",TabelaGastos[Mês de Compra],"&lt;="&amp;L$1&amp;"",TabelaGastos[Mês Final],"&gt;="&amp;L$1&amp;"",TabelaGastos[Semana],"="&amp;M$40&amp;"")</f>
        <v>0</v>
      </c>
      <c r="N86" s="109">
        <f>SUMIFS(TabelaGastos[Valor],TabelaGastos[Subcategoria],"*"&amp;$B86&amp;"*",TabelaGastos[Mês de Compra],"&lt;="&amp;M$1&amp;"",TabelaGastos[Mês Final],"&gt;="&amp;M$1&amp;"",TabelaGastos[Semana],"="&amp;N$40&amp;"")</f>
        <v>0</v>
      </c>
      <c r="O86" s="109">
        <f>SUMIFS(TabelaGastos[Valor],TabelaGastos[Subcategoria],"*"&amp;$B86&amp;"*",TabelaGastos[Mês de Compra],"&lt;="&amp;N$1&amp;"",TabelaGastos[Mês Final],"&gt;="&amp;N$1&amp;"",TabelaGastos[Semana],"="&amp;O$40&amp;"")</f>
        <v>0</v>
      </c>
      <c r="P86" s="109">
        <f>SUMIFS(TabelaGastos[Valor],TabelaGastos[Subcategoria],"*"&amp;$B86&amp;"*",TabelaGastos[Mês de Compra],"&lt;="&amp;O$1&amp;"",TabelaGastos[Mês Final],"&gt;="&amp;O$1&amp;"",TabelaGastos[Semana],"="&amp;P$40&amp;"")</f>
        <v>0</v>
      </c>
      <c r="Q86" s="79"/>
      <c r="R86" s="56">
        <f t="shared" si="75"/>
        <v>0</v>
      </c>
      <c r="S86" s="109">
        <f>SUMIFS(TabelaGastos[Valor],TabelaGastos[Subcategoria],"*"&amp;$B86&amp;"*",TabelaGastos[Mês de Compra],"&lt;="&amp;R$1&amp;"",TabelaGastos[Mês Final],"&gt;="&amp;R$1&amp;"",TabelaGastos[Semana],"="&amp;S$40&amp;"")</f>
        <v>0</v>
      </c>
      <c r="T86" s="109">
        <f>SUMIFS(TabelaGastos[Valor],TabelaGastos[Subcategoria],"*"&amp;$B86&amp;"*",TabelaGastos[Mês de Compra],"&lt;="&amp;S$1&amp;"",TabelaGastos[Mês Final],"&gt;="&amp;S$1&amp;"",TabelaGastos[Semana],"="&amp;T$40&amp;"")</f>
        <v>0</v>
      </c>
      <c r="U86" s="109">
        <f>SUMIFS(TabelaGastos[Valor],TabelaGastos[Subcategoria],"*"&amp;$B86&amp;"*",TabelaGastos[Mês de Compra],"&lt;="&amp;T$1&amp;"",TabelaGastos[Mês Final],"&gt;="&amp;T$1&amp;"",TabelaGastos[Semana],"="&amp;U$40&amp;"")</f>
        <v>0</v>
      </c>
      <c r="V86" s="109">
        <f>SUMIFS(TabelaGastos[Valor],TabelaGastos[Subcategoria],"*"&amp;$B86&amp;"*",TabelaGastos[Mês de Compra],"&lt;="&amp;U$1&amp;"",TabelaGastos[Mês Final],"&gt;="&amp;U$1&amp;"",TabelaGastos[Semana],"="&amp;V$40&amp;"")</f>
        <v>0</v>
      </c>
      <c r="W86" s="109">
        <f>SUMIFS(TabelaGastos[Valor],TabelaGastos[Subcategoria],"*"&amp;$B86&amp;"*",TabelaGastos[Mês de Compra],"&lt;="&amp;V$1&amp;"",TabelaGastos[Mês Final],"&gt;="&amp;V$1&amp;"",TabelaGastos[Semana],"="&amp;W$40&amp;"")</f>
        <v>0</v>
      </c>
      <c r="X86" s="79"/>
      <c r="Y86" s="56">
        <f t="shared" si="76"/>
        <v>0</v>
      </c>
      <c r="Z86" s="109">
        <f>SUMIFS(TabelaGastos[Valor],TabelaGastos[Subcategoria],"*"&amp;$B86&amp;"*",TabelaGastos[Mês de Compra],"&lt;="&amp;Y$1&amp;"",TabelaGastos[Mês Final],"&gt;="&amp;Y$1&amp;"")</f>
        <v>0</v>
      </c>
      <c r="AA86" s="109">
        <f>SUMIFS(TabelaGastos[Mês de Compra],TabelaGastos[Entrada],"*"&amp;$B86&amp;"*",TabelaGastos[Mês Final],"&lt;="&amp;Z$1&amp;"",TabelaGastos[Semana],"&gt;="&amp;Z$1&amp;"")</f>
        <v>0</v>
      </c>
      <c r="AB86" s="109">
        <f>SUMIFS(TabelaGastos[Mês Final],TabelaGastos[Método de Pagamento],"*"&amp;$B86&amp;"*",TabelaGastos[Semana],"&lt;="&amp;AA$1&amp;"",TabelaGastos[Categoria],"&gt;="&amp;AA$1&amp;"")</f>
        <v>0</v>
      </c>
      <c r="AC86" s="109">
        <f>SUMIFS(TabelaGastos[Semana],TabelaGastos[Valor],"*"&amp;$B86&amp;"*",TabelaGastos[Categoria],"&lt;="&amp;AB$1&amp;"",TabelaGastos[Subcategoria],"&gt;="&amp;AB$1&amp;"")</f>
        <v>0</v>
      </c>
      <c r="AD86" s="109">
        <f>SUMIFS(TabelaGastos[Categoria],TabelaGastos[Mês de Compra],"*"&amp;$B86&amp;"*",TabelaGastos[Subcategoria],"&lt;="&amp;AC$1&amp;"",TabelaGastos[Entrada],"&gt;="&amp;AC$1&amp;"")</f>
        <v>0</v>
      </c>
      <c r="AE86" s="79"/>
      <c r="AF86" s="56">
        <f t="shared" si="77"/>
        <v>0</v>
      </c>
      <c r="AG86" s="109">
        <f>SUMIFS(TabelaGastos[Valor],TabelaGastos[Subcategoria],"*"&amp;$B86&amp;"*",TabelaGastos[Mês de Compra],"&lt;="&amp;AF$1&amp;"",TabelaGastos[Mês Final],"&gt;="&amp;AF$1&amp;"",TabelaGastos[Semana],"="&amp;AG$40&amp;"")</f>
        <v>0</v>
      </c>
      <c r="AH86" s="109">
        <f>SUMIFS(TabelaGastos[Valor],TabelaGastos[Subcategoria],"*"&amp;$B86&amp;"*",TabelaGastos[Mês de Compra],"&lt;="&amp;AG$1&amp;"",TabelaGastos[Mês Final],"&gt;="&amp;AG$1&amp;"",TabelaGastos[Semana],"="&amp;AH$40&amp;"")</f>
        <v>0</v>
      </c>
      <c r="AI86" s="109">
        <f>SUMIFS(TabelaGastos[Valor],TabelaGastos[Subcategoria],"*"&amp;$B86&amp;"*",TabelaGastos[Mês de Compra],"&lt;="&amp;AH$1&amp;"",TabelaGastos[Mês Final],"&gt;="&amp;AH$1&amp;"",TabelaGastos[Semana],"="&amp;AI$40&amp;"")</f>
        <v>0</v>
      </c>
      <c r="AJ86" s="109">
        <f>SUMIFS(TabelaGastos[Valor],TabelaGastos[Subcategoria],"*"&amp;$B86&amp;"*",TabelaGastos[Mês de Compra],"&lt;="&amp;AI$1&amp;"",TabelaGastos[Mês Final],"&gt;="&amp;AI$1&amp;"",TabelaGastos[Semana],"="&amp;AJ$40&amp;"")</f>
        <v>0</v>
      </c>
      <c r="AK86" s="109">
        <f>SUMIFS(TabelaGastos[Valor],TabelaGastos[Subcategoria],"*"&amp;$B86&amp;"*",TabelaGastos[Mês de Compra],"&lt;="&amp;AJ$1&amp;"",TabelaGastos[Mês Final],"&gt;="&amp;AJ$1&amp;"",TabelaGastos[Semana],"="&amp;AK$40&amp;"")</f>
        <v>0</v>
      </c>
      <c r="AL86" s="79"/>
      <c r="AM86" s="56">
        <f t="shared" si="78"/>
        <v>0</v>
      </c>
      <c r="AN86" s="109">
        <f>SUMIFS(TabelaGastos[Valor],TabelaGastos[Subcategoria],"*"&amp;$B86&amp;"*",TabelaGastos[Mês de Compra],"&lt;="&amp;AM$1&amp;"",TabelaGastos[Mês Final],"&gt;="&amp;AM$1&amp;"")</f>
        <v>0</v>
      </c>
      <c r="AO86" s="109">
        <f>SUMIFS(TabelaGastos[Mês de Compra],TabelaGastos[Entrada],"*"&amp;$B86&amp;"*",TabelaGastos[Mês Final],"&lt;="&amp;AN$1&amp;"",TabelaGastos[Semana],"&gt;="&amp;AN$1&amp;"")</f>
        <v>0</v>
      </c>
      <c r="AP86" s="109">
        <f>SUMIFS(TabelaGastos[Mês Final],TabelaGastos[Método de Pagamento],"*"&amp;$B86&amp;"*",TabelaGastos[Semana],"&lt;="&amp;AO$1&amp;"",TabelaGastos[Categoria],"&gt;="&amp;AO$1&amp;"")</f>
        <v>0</v>
      </c>
      <c r="AQ86" s="109">
        <f>SUMIFS(TabelaGastos[Semana],TabelaGastos[Valor],"*"&amp;$B86&amp;"*",TabelaGastos[Categoria],"&lt;="&amp;AP$1&amp;"",TabelaGastos[Subcategoria],"&gt;="&amp;AP$1&amp;"")</f>
        <v>0</v>
      </c>
      <c r="AR86" s="109">
        <f>SUMIFS(TabelaGastos[Categoria],TabelaGastos[Mês de Compra],"*"&amp;$B86&amp;"*",TabelaGastos[Subcategoria],"&lt;="&amp;AQ$1&amp;"",TabelaGastos[Entrada],"&gt;="&amp;AQ$1&amp;"")</f>
        <v>0</v>
      </c>
      <c r="AS86" s="79"/>
      <c r="AT86" s="56">
        <f t="shared" si="79"/>
        <v>0</v>
      </c>
      <c r="AU86" s="109">
        <f>SUMIFS(TabelaGastos[Valor],TabelaGastos[Subcategoria],"*"&amp;$B86&amp;"*",TabelaGastos[Mês de Compra],"&lt;="&amp;AT$1&amp;"",TabelaGastos[Mês Final],"&gt;="&amp;AT$1&amp;"",TabelaGastos[Semana],"="&amp;AU$40&amp;"")</f>
        <v>0</v>
      </c>
      <c r="AV86" s="109">
        <f>SUMIFS(TabelaGastos[Valor],TabelaGastos[Subcategoria],"*"&amp;$B86&amp;"*",TabelaGastos[Mês de Compra],"&lt;="&amp;AU$1&amp;"",TabelaGastos[Mês Final],"&gt;="&amp;AU$1&amp;"",TabelaGastos[Semana],"="&amp;AV$40&amp;"")</f>
        <v>0</v>
      </c>
      <c r="AW86" s="109">
        <f>SUMIFS(TabelaGastos[Valor],TabelaGastos[Subcategoria],"*"&amp;$B86&amp;"*",TabelaGastos[Mês de Compra],"&lt;="&amp;AV$1&amp;"",TabelaGastos[Mês Final],"&gt;="&amp;AV$1&amp;"",TabelaGastos[Semana],"="&amp;AW$40&amp;"")</f>
        <v>0</v>
      </c>
      <c r="AX86" s="109">
        <f>SUMIFS(TabelaGastos[Valor],TabelaGastos[Subcategoria],"*"&amp;$B86&amp;"*",TabelaGastos[Mês de Compra],"&lt;="&amp;AW$1&amp;"",TabelaGastos[Mês Final],"&gt;="&amp;AW$1&amp;"",TabelaGastos[Semana],"="&amp;AX$40&amp;"")</f>
        <v>0</v>
      </c>
      <c r="AY86" s="109">
        <f>SUMIFS(TabelaGastos[Valor],TabelaGastos[Subcategoria],"*"&amp;$B86&amp;"*",TabelaGastos[Mês de Compra],"&lt;="&amp;AX$1&amp;"",TabelaGastos[Mês Final],"&gt;="&amp;AX$1&amp;"",TabelaGastos[Semana],"="&amp;AY$40&amp;"")</f>
        <v>0</v>
      </c>
      <c r="AZ86" s="79"/>
      <c r="BA86" s="56">
        <f t="shared" si="80"/>
        <v>0</v>
      </c>
      <c r="BB86" s="109">
        <f>SUMIFS(TabelaGastos[Valor],TabelaGastos[Subcategoria],"*"&amp;$B86&amp;"*",TabelaGastos[Mês de Compra],"&lt;="&amp;BA$1&amp;"",TabelaGastos[Mês Final],"&gt;="&amp;BA$1&amp;"")</f>
        <v>0</v>
      </c>
      <c r="BC86" s="109">
        <f>SUMIFS(TabelaGastos[Mês de Compra],TabelaGastos[Entrada],"*"&amp;$B86&amp;"*",TabelaGastos[Mês Final],"&lt;="&amp;BB$1&amp;"",TabelaGastos[Semana],"&gt;="&amp;BB$1&amp;"")</f>
        <v>0</v>
      </c>
      <c r="BD86" s="109">
        <f>SUMIFS(TabelaGastos[Mês Final],TabelaGastos[Método de Pagamento],"*"&amp;$B86&amp;"*",TabelaGastos[Semana],"&lt;="&amp;BC$1&amp;"",TabelaGastos[Categoria],"&gt;="&amp;BC$1&amp;"")</f>
        <v>0</v>
      </c>
      <c r="BE86" s="109">
        <f>SUMIFS(TabelaGastos[Semana],TabelaGastos[Valor],"*"&amp;$B86&amp;"*",TabelaGastos[Categoria],"&lt;="&amp;BD$1&amp;"",TabelaGastos[Subcategoria],"&gt;="&amp;BD$1&amp;"")</f>
        <v>0</v>
      </c>
      <c r="BF86" s="109">
        <f>SUMIFS(TabelaGastos[Categoria],TabelaGastos[Mês de Compra],"*"&amp;$B86&amp;"*",TabelaGastos[Subcategoria],"&lt;="&amp;BE$1&amp;"",TabelaGastos[Entrada],"&gt;="&amp;BE$1&amp;"")</f>
        <v>0</v>
      </c>
      <c r="BG86" s="79"/>
      <c r="BH86" s="56">
        <f t="shared" si="81"/>
        <v>0</v>
      </c>
      <c r="BI86" s="109">
        <f>SUMIFS(TabelaGastos[Valor],TabelaGastos[Subcategoria],"*"&amp;$B86&amp;"*",TabelaGastos[Mês de Compra],"&lt;="&amp;BH$1&amp;"",TabelaGastos[Mês Final],"&gt;="&amp;BH$1&amp;"",TabelaGastos[Semana],"="&amp;BI$40&amp;"")</f>
        <v>0</v>
      </c>
      <c r="BJ86" s="109">
        <f>SUMIFS(TabelaGastos[Valor],TabelaGastos[Subcategoria],"*"&amp;$B86&amp;"*",TabelaGastos[Mês de Compra],"&lt;="&amp;BI$1&amp;"",TabelaGastos[Mês Final],"&gt;="&amp;BI$1&amp;"",TabelaGastos[Semana],"="&amp;BJ$40&amp;"")</f>
        <v>0</v>
      </c>
      <c r="BK86" s="109">
        <f>SUMIFS(TabelaGastos[Valor],TabelaGastos[Subcategoria],"*"&amp;$B86&amp;"*",TabelaGastos[Mês de Compra],"&lt;="&amp;BJ$1&amp;"",TabelaGastos[Mês Final],"&gt;="&amp;BJ$1&amp;"",TabelaGastos[Semana],"="&amp;BK$40&amp;"")</f>
        <v>0</v>
      </c>
      <c r="BL86" s="109">
        <f>SUMIFS(TabelaGastos[Valor],TabelaGastos[Subcategoria],"*"&amp;$B86&amp;"*",TabelaGastos[Mês de Compra],"&lt;="&amp;BK$1&amp;"",TabelaGastos[Mês Final],"&gt;="&amp;BK$1&amp;"",TabelaGastos[Semana],"="&amp;BL$40&amp;"")</f>
        <v>0</v>
      </c>
      <c r="BM86" s="109">
        <f>SUMIFS(TabelaGastos[Valor],TabelaGastos[Subcategoria],"*"&amp;$B86&amp;"*",TabelaGastos[Mês de Compra],"&lt;="&amp;BL$1&amp;"",TabelaGastos[Mês Final],"&gt;="&amp;BL$1&amp;"",TabelaGastos[Semana],"="&amp;BM$40&amp;"")</f>
        <v>0</v>
      </c>
      <c r="BN86" s="79"/>
      <c r="BO86" s="56">
        <f t="shared" si="82"/>
        <v>0</v>
      </c>
      <c r="BP86" s="109">
        <f>SUMIFS(TabelaGastos[Valor],TabelaGastos[Subcategoria],"*"&amp;$B86&amp;"*",TabelaGastos[Mês de Compra],"&lt;="&amp;BO$1&amp;"",TabelaGastos[Mês Final],"&gt;="&amp;BO$1&amp;"")</f>
        <v>0</v>
      </c>
      <c r="BQ86" s="109">
        <f>SUMIFS(TabelaGastos[Mês de Compra],TabelaGastos[Entrada],"*"&amp;$B86&amp;"*",TabelaGastos[Mês Final],"&lt;="&amp;BP$1&amp;"",TabelaGastos[Semana],"&gt;="&amp;BP$1&amp;"")</f>
        <v>0</v>
      </c>
      <c r="BR86" s="109">
        <f>SUMIFS(TabelaGastos[Mês Final],TabelaGastos[Método de Pagamento],"*"&amp;$B86&amp;"*",TabelaGastos[Semana],"&lt;="&amp;BQ$1&amp;"",TabelaGastos[Categoria],"&gt;="&amp;BQ$1&amp;"")</f>
        <v>0</v>
      </c>
      <c r="BS86" s="109">
        <f>SUMIFS(TabelaGastos[Semana],TabelaGastos[Valor],"*"&amp;$B86&amp;"*",TabelaGastos[Categoria],"&lt;="&amp;BR$1&amp;"",TabelaGastos[Subcategoria],"&gt;="&amp;BR$1&amp;"")</f>
        <v>0</v>
      </c>
      <c r="BT86" s="109">
        <f>SUMIFS(TabelaGastos[Categoria],TabelaGastos[Mês de Compra],"*"&amp;$B86&amp;"*",TabelaGastos[Subcategoria],"&lt;="&amp;BS$1&amp;"",TabelaGastos[Entrada],"&gt;="&amp;BS$1&amp;"")</f>
        <v>0</v>
      </c>
      <c r="BU86" s="79"/>
      <c r="BV86" s="56">
        <f t="shared" si="83"/>
        <v>0</v>
      </c>
      <c r="BW86" s="109">
        <f>SUMIFS(TabelaGastos[Valor],TabelaGastos[Subcategoria],"*"&amp;$B86&amp;"*",TabelaGastos[Mês de Compra],"&lt;="&amp;BV$1&amp;"",TabelaGastos[Mês Final],"&gt;="&amp;BV$1&amp;"",TabelaGastos[Semana],"="&amp;BW$40&amp;"")</f>
        <v>0</v>
      </c>
      <c r="BX86" s="109">
        <f>SUMIFS(TabelaGastos[Valor],TabelaGastos[Subcategoria],"*"&amp;$B86&amp;"*",TabelaGastos[Mês de Compra],"&lt;="&amp;BW$1&amp;"",TabelaGastos[Mês Final],"&gt;="&amp;BW$1&amp;"",TabelaGastos[Semana],"="&amp;BX$40&amp;"")</f>
        <v>0</v>
      </c>
      <c r="BY86" s="109">
        <f>SUMIFS(TabelaGastos[Valor],TabelaGastos[Subcategoria],"*"&amp;$B86&amp;"*",TabelaGastos[Mês de Compra],"&lt;="&amp;BX$1&amp;"",TabelaGastos[Mês Final],"&gt;="&amp;BX$1&amp;"",TabelaGastos[Semana],"="&amp;BY$40&amp;"")</f>
        <v>0</v>
      </c>
      <c r="BZ86" s="109">
        <f>SUMIFS(TabelaGastos[Valor],TabelaGastos[Subcategoria],"*"&amp;$B86&amp;"*",TabelaGastos[Mês de Compra],"&lt;="&amp;BY$1&amp;"",TabelaGastos[Mês Final],"&gt;="&amp;BY$1&amp;"",TabelaGastos[Semana],"="&amp;BZ$40&amp;"")</f>
        <v>0</v>
      </c>
      <c r="CA86" s="109">
        <f>SUMIFS(TabelaGastos[Valor],TabelaGastos[Subcategoria],"*"&amp;$B86&amp;"*",TabelaGastos[Mês de Compra],"&lt;="&amp;BZ$1&amp;"",TabelaGastos[Mês Final],"&gt;="&amp;BZ$1&amp;"",TabelaGastos[Semana],"="&amp;CA$40&amp;"")</f>
        <v>0</v>
      </c>
      <c r="CB86" s="79"/>
      <c r="CC86" s="56">
        <f t="shared" si="84"/>
        <v>0</v>
      </c>
      <c r="CD86" s="109">
        <f>SUMIFS(TabelaGastos[Valor],TabelaGastos[Subcategoria],"*"&amp;$B86&amp;"*",TabelaGastos[Mês de Compra],"&lt;="&amp;CC$1&amp;"",TabelaGastos[Mês Final],"&gt;="&amp;CC$1&amp;"")</f>
        <v>0</v>
      </c>
      <c r="CE86" s="109">
        <f>SUMIFS(TabelaGastos[Mês de Compra],TabelaGastos[Entrada],"*"&amp;$B86&amp;"*",TabelaGastos[Mês Final],"&lt;="&amp;CD$1&amp;"",TabelaGastos[Semana],"&gt;="&amp;CD$1&amp;"")</f>
        <v>0</v>
      </c>
      <c r="CF86" s="109">
        <f>SUMIFS(TabelaGastos[Mês Final],TabelaGastos[Método de Pagamento],"*"&amp;$B86&amp;"*",TabelaGastos[Semana],"&lt;="&amp;CE$1&amp;"",TabelaGastos[Categoria],"&gt;="&amp;CE$1&amp;"")</f>
        <v>0</v>
      </c>
      <c r="CG86" s="109">
        <f>SUMIFS(TabelaGastos[Semana],TabelaGastos[Valor],"*"&amp;$B86&amp;"*",TabelaGastos[Categoria],"&lt;="&amp;CF$1&amp;"",TabelaGastos[Subcategoria],"&gt;="&amp;CF$1&amp;"")</f>
        <v>0</v>
      </c>
      <c r="CH86" s="109">
        <f>SUMIFS(TabelaGastos[Categoria],TabelaGastos[Mês de Compra],"*"&amp;$B86&amp;"*",TabelaGastos[Subcategoria],"&lt;="&amp;CG$1&amp;"",TabelaGastos[Entrada],"&gt;="&amp;CG$1&amp;"")</f>
        <v>0</v>
      </c>
      <c r="CI86" s="111">
        <f t="shared" si="71"/>
        <v>0</v>
      </c>
      <c r="CJ86" s="111">
        <f t="shared" si="72"/>
        <v>0</v>
      </c>
    </row>
    <row r="87" spans="1:88" outlineLevel="1" x14ac:dyDescent="0.3">
      <c r="B87" s="111" t="s">
        <v>101</v>
      </c>
      <c r="C87" s="79"/>
      <c r="D87" s="56">
        <f t="shared" si="73"/>
        <v>0</v>
      </c>
      <c r="E87" s="109">
        <f>SUMIFS(TabelaGastos[Valor],TabelaGastos[Subcategoria],"*"&amp;$B87&amp;"*",TabelaGastos[Mês de Compra],"&lt;="&amp;D$1&amp;"",TabelaGastos[Mês Final],"&gt;="&amp;D$1&amp;"",TabelaGastos[Semana],"="&amp;E$40&amp;"")</f>
        <v>0</v>
      </c>
      <c r="F87" s="109">
        <f>SUMIFS(TabelaGastos[Valor],TabelaGastos[Subcategoria],"*"&amp;$B87&amp;"*",TabelaGastos[Mês de Compra],"&lt;="&amp;E$1&amp;"",TabelaGastos[Mês Final],"&gt;="&amp;E$1&amp;"",TabelaGastos[Semana],"="&amp;F$40&amp;"")</f>
        <v>0</v>
      </c>
      <c r="G87" s="109">
        <f>SUMIFS(TabelaGastos[Valor],TabelaGastos[Subcategoria],"*"&amp;$B87&amp;"*",TabelaGastos[Mês de Compra],"&lt;="&amp;F$1&amp;"",TabelaGastos[Mês Final],"&gt;="&amp;F$1&amp;"",TabelaGastos[Semana],"="&amp;G$40&amp;"")</f>
        <v>0</v>
      </c>
      <c r="H87" s="109">
        <f>SUMIFS(TabelaGastos[Valor],TabelaGastos[Subcategoria],"*"&amp;$B87&amp;"*",TabelaGastos[Mês de Compra],"&lt;="&amp;G$1&amp;"",TabelaGastos[Mês Final],"&gt;="&amp;G$1&amp;"",TabelaGastos[Semana],"="&amp;H$40&amp;"")</f>
        <v>0</v>
      </c>
      <c r="I87" s="109">
        <f>SUMIFS(TabelaGastos[Valor],TabelaGastos[Subcategoria],"*"&amp;$B87&amp;"*",TabelaGastos[Mês de Compra],"&lt;="&amp;H$1&amp;"",TabelaGastos[Mês Final],"&gt;="&amp;H$1&amp;"",TabelaGastos[Semana],"="&amp;I$40&amp;"")</f>
        <v>0</v>
      </c>
      <c r="J87" s="79"/>
      <c r="K87" s="56">
        <f t="shared" si="74"/>
        <v>0</v>
      </c>
      <c r="L87" s="109">
        <f>SUMIFS(TabelaGastos[Valor],TabelaGastos[Subcategoria],"*"&amp;$B87&amp;"*",TabelaGastos[Mês de Compra],"&lt;="&amp;K$1&amp;"",TabelaGastos[Mês Final],"&gt;="&amp;K$1&amp;"",TabelaGastos[Semana],"="&amp;L$40&amp;"")</f>
        <v>0</v>
      </c>
      <c r="M87" s="109">
        <f>SUMIFS(TabelaGastos[Valor],TabelaGastos[Subcategoria],"*"&amp;$B87&amp;"*",TabelaGastos[Mês de Compra],"&lt;="&amp;L$1&amp;"",TabelaGastos[Mês Final],"&gt;="&amp;L$1&amp;"",TabelaGastos[Semana],"="&amp;M$40&amp;"")</f>
        <v>0</v>
      </c>
      <c r="N87" s="109">
        <f>SUMIFS(TabelaGastos[Valor],TabelaGastos[Subcategoria],"*"&amp;$B87&amp;"*",TabelaGastos[Mês de Compra],"&lt;="&amp;M$1&amp;"",TabelaGastos[Mês Final],"&gt;="&amp;M$1&amp;"",TabelaGastos[Semana],"="&amp;N$40&amp;"")</f>
        <v>0</v>
      </c>
      <c r="O87" s="109">
        <f>SUMIFS(TabelaGastos[Valor],TabelaGastos[Subcategoria],"*"&amp;$B87&amp;"*",TabelaGastos[Mês de Compra],"&lt;="&amp;N$1&amp;"",TabelaGastos[Mês Final],"&gt;="&amp;N$1&amp;"",TabelaGastos[Semana],"="&amp;O$40&amp;"")</f>
        <v>0</v>
      </c>
      <c r="P87" s="109">
        <f>SUMIFS(TabelaGastos[Valor],TabelaGastos[Subcategoria],"*"&amp;$B87&amp;"*",TabelaGastos[Mês de Compra],"&lt;="&amp;O$1&amp;"",TabelaGastos[Mês Final],"&gt;="&amp;O$1&amp;"",TabelaGastos[Semana],"="&amp;P$40&amp;"")</f>
        <v>0</v>
      </c>
      <c r="Q87" s="79"/>
      <c r="R87" s="56">
        <f t="shared" si="75"/>
        <v>0</v>
      </c>
      <c r="S87" s="109">
        <f>SUMIFS(TabelaGastos[Valor],TabelaGastos[Subcategoria],"*"&amp;$B87&amp;"*",TabelaGastos[Mês de Compra],"&lt;="&amp;R$1&amp;"",TabelaGastos[Mês Final],"&gt;="&amp;R$1&amp;"",TabelaGastos[Semana],"="&amp;S$40&amp;"")</f>
        <v>0</v>
      </c>
      <c r="T87" s="109">
        <f>SUMIFS(TabelaGastos[Valor],TabelaGastos[Subcategoria],"*"&amp;$B87&amp;"*",TabelaGastos[Mês de Compra],"&lt;="&amp;S$1&amp;"",TabelaGastos[Mês Final],"&gt;="&amp;S$1&amp;"",TabelaGastos[Semana],"="&amp;T$40&amp;"")</f>
        <v>0</v>
      </c>
      <c r="U87" s="109">
        <f>SUMIFS(TabelaGastos[Valor],TabelaGastos[Subcategoria],"*"&amp;$B87&amp;"*",TabelaGastos[Mês de Compra],"&lt;="&amp;T$1&amp;"",TabelaGastos[Mês Final],"&gt;="&amp;T$1&amp;"",TabelaGastos[Semana],"="&amp;U$40&amp;"")</f>
        <v>0</v>
      </c>
      <c r="V87" s="109">
        <f>SUMIFS(TabelaGastos[Valor],TabelaGastos[Subcategoria],"*"&amp;$B87&amp;"*",TabelaGastos[Mês de Compra],"&lt;="&amp;U$1&amp;"",TabelaGastos[Mês Final],"&gt;="&amp;U$1&amp;"",TabelaGastos[Semana],"="&amp;V$40&amp;"")</f>
        <v>0</v>
      </c>
      <c r="W87" s="109">
        <f>SUMIFS(TabelaGastos[Valor],TabelaGastos[Subcategoria],"*"&amp;$B87&amp;"*",TabelaGastos[Mês de Compra],"&lt;="&amp;V$1&amp;"",TabelaGastos[Mês Final],"&gt;="&amp;V$1&amp;"",TabelaGastos[Semana],"="&amp;W$40&amp;"")</f>
        <v>0</v>
      </c>
      <c r="X87" s="79"/>
      <c r="Y87" s="56">
        <f t="shared" si="76"/>
        <v>0</v>
      </c>
      <c r="Z87" s="109">
        <f>SUMIFS(TabelaGastos[Valor],TabelaGastos[Subcategoria],"*"&amp;$B87&amp;"*",TabelaGastos[Mês de Compra],"&lt;="&amp;Y$1&amp;"",TabelaGastos[Mês Final],"&gt;="&amp;Y$1&amp;"")</f>
        <v>0</v>
      </c>
      <c r="AA87" s="109">
        <f>SUMIFS(TabelaGastos[Mês de Compra],TabelaGastos[Entrada],"*"&amp;$B87&amp;"*",TabelaGastos[Mês Final],"&lt;="&amp;Z$1&amp;"",TabelaGastos[Semana],"&gt;="&amp;Z$1&amp;"")</f>
        <v>0</v>
      </c>
      <c r="AB87" s="109">
        <f>SUMIFS(TabelaGastos[Mês Final],TabelaGastos[Método de Pagamento],"*"&amp;$B87&amp;"*",TabelaGastos[Semana],"&lt;="&amp;AA$1&amp;"",TabelaGastos[Categoria],"&gt;="&amp;AA$1&amp;"")</f>
        <v>0</v>
      </c>
      <c r="AC87" s="109">
        <f>SUMIFS(TabelaGastos[Semana],TabelaGastos[Valor],"*"&amp;$B87&amp;"*",TabelaGastos[Categoria],"&lt;="&amp;AB$1&amp;"",TabelaGastos[Subcategoria],"&gt;="&amp;AB$1&amp;"")</f>
        <v>0</v>
      </c>
      <c r="AD87" s="109">
        <f>SUMIFS(TabelaGastos[Categoria],TabelaGastos[Mês de Compra],"*"&amp;$B87&amp;"*",TabelaGastos[Subcategoria],"&lt;="&amp;AC$1&amp;"",TabelaGastos[Entrada],"&gt;="&amp;AC$1&amp;"")</f>
        <v>0</v>
      </c>
      <c r="AE87" s="79"/>
      <c r="AF87" s="56">
        <f t="shared" si="77"/>
        <v>0</v>
      </c>
      <c r="AG87" s="109">
        <f>SUMIFS(TabelaGastos[Valor],TabelaGastos[Subcategoria],"*"&amp;$B87&amp;"*",TabelaGastos[Mês de Compra],"&lt;="&amp;AF$1&amp;"",TabelaGastos[Mês Final],"&gt;="&amp;AF$1&amp;"",TabelaGastos[Semana],"="&amp;AG$40&amp;"")</f>
        <v>0</v>
      </c>
      <c r="AH87" s="109">
        <f>SUMIFS(TabelaGastos[Valor],TabelaGastos[Subcategoria],"*"&amp;$B87&amp;"*",TabelaGastos[Mês de Compra],"&lt;="&amp;AG$1&amp;"",TabelaGastos[Mês Final],"&gt;="&amp;AG$1&amp;"",TabelaGastos[Semana],"="&amp;AH$40&amp;"")</f>
        <v>0</v>
      </c>
      <c r="AI87" s="109">
        <f>SUMIFS(TabelaGastos[Valor],TabelaGastos[Subcategoria],"*"&amp;$B87&amp;"*",TabelaGastos[Mês de Compra],"&lt;="&amp;AH$1&amp;"",TabelaGastos[Mês Final],"&gt;="&amp;AH$1&amp;"",TabelaGastos[Semana],"="&amp;AI$40&amp;"")</f>
        <v>0</v>
      </c>
      <c r="AJ87" s="109">
        <f>SUMIFS(TabelaGastos[Valor],TabelaGastos[Subcategoria],"*"&amp;$B87&amp;"*",TabelaGastos[Mês de Compra],"&lt;="&amp;AI$1&amp;"",TabelaGastos[Mês Final],"&gt;="&amp;AI$1&amp;"",TabelaGastos[Semana],"="&amp;AJ$40&amp;"")</f>
        <v>0</v>
      </c>
      <c r="AK87" s="109">
        <f>SUMIFS(TabelaGastos[Valor],TabelaGastos[Subcategoria],"*"&amp;$B87&amp;"*",TabelaGastos[Mês de Compra],"&lt;="&amp;AJ$1&amp;"",TabelaGastos[Mês Final],"&gt;="&amp;AJ$1&amp;"",TabelaGastos[Semana],"="&amp;AK$40&amp;"")</f>
        <v>0</v>
      </c>
      <c r="AL87" s="79"/>
      <c r="AM87" s="56">
        <f t="shared" si="78"/>
        <v>0</v>
      </c>
      <c r="AN87" s="109">
        <f>SUMIFS(TabelaGastos[Valor],TabelaGastos[Subcategoria],"*"&amp;$B87&amp;"*",TabelaGastos[Mês de Compra],"&lt;="&amp;AM$1&amp;"",TabelaGastos[Mês Final],"&gt;="&amp;AM$1&amp;"")</f>
        <v>0</v>
      </c>
      <c r="AO87" s="109">
        <f>SUMIFS(TabelaGastos[Mês de Compra],TabelaGastos[Entrada],"*"&amp;$B87&amp;"*",TabelaGastos[Mês Final],"&lt;="&amp;AN$1&amp;"",TabelaGastos[Semana],"&gt;="&amp;AN$1&amp;"")</f>
        <v>0</v>
      </c>
      <c r="AP87" s="109">
        <f>SUMIFS(TabelaGastos[Mês Final],TabelaGastos[Método de Pagamento],"*"&amp;$B87&amp;"*",TabelaGastos[Semana],"&lt;="&amp;AO$1&amp;"",TabelaGastos[Categoria],"&gt;="&amp;AO$1&amp;"")</f>
        <v>0</v>
      </c>
      <c r="AQ87" s="109">
        <f>SUMIFS(TabelaGastos[Semana],TabelaGastos[Valor],"*"&amp;$B87&amp;"*",TabelaGastos[Categoria],"&lt;="&amp;AP$1&amp;"",TabelaGastos[Subcategoria],"&gt;="&amp;AP$1&amp;"")</f>
        <v>0</v>
      </c>
      <c r="AR87" s="109">
        <f>SUMIFS(TabelaGastos[Categoria],TabelaGastos[Mês de Compra],"*"&amp;$B87&amp;"*",TabelaGastos[Subcategoria],"&lt;="&amp;AQ$1&amp;"",TabelaGastos[Entrada],"&gt;="&amp;AQ$1&amp;"")</f>
        <v>0</v>
      </c>
      <c r="AS87" s="79"/>
      <c r="AT87" s="56">
        <f t="shared" si="79"/>
        <v>0</v>
      </c>
      <c r="AU87" s="109">
        <f>SUMIFS(TabelaGastos[Valor],TabelaGastos[Subcategoria],"*"&amp;$B87&amp;"*",TabelaGastos[Mês de Compra],"&lt;="&amp;AT$1&amp;"",TabelaGastos[Mês Final],"&gt;="&amp;AT$1&amp;"",TabelaGastos[Semana],"="&amp;AU$40&amp;"")</f>
        <v>0</v>
      </c>
      <c r="AV87" s="109">
        <f>SUMIFS(TabelaGastos[Valor],TabelaGastos[Subcategoria],"*"&amp;$B87&amp;"*",TabelaGastos[Mês de Compra],"&lt;="&amp;AU$1&amp;"",TabelaGastos[Mês Final],"&gt;="&amp;AU$1&amp;"",TabelaGastos[Semana],"="&amp;AV$40&amp;"")</f>
        <v>0</v>
      </c>
      <c r="AW87" s="109">
        <f>SUMIFS(TabelaGastos[Valor],TabelaGastos[Subcategoria],"*"&amp;$B87&amp;"*",TabelaGastos[Mês de Compra],"&lt;="&amp;AV$1&amp;"",TabelaGastos[Mês Final],"&gt;="&amp;AV$1&amp;"",TabelaGastos[Semana],"="&amp;AW$40&amp;"")</f>
        <v>0</v>
      </c>
      <c r="AX87" s="109">
        <f>SUMIFS(TabelaGastos[Valor],TabelaGastos[Subcategoria],"*"&amp;$B87&amp;"*",TabelaGastos[Mês de Compra],"&lt;="&amp;AW$1&amp;"",TabelaGastos[Mês Final],"&gt;="&amp;AW$1&amp;"",TabelaGastos[Semana],"="&amp;AX$40&amp;"")</f>
        <v>0</v>
      </c>
      <c r="AY87" s="109">
        <f>SUMIFS(TabelaGastos[Valor],TabelaGastos[Subcategoria],"*"&amp;$B87&amp;"*",TabelaGastos[Mês de Compra],"&lt;="&amp;AX$1&amp;"",TabelaGastos[Mês Final],"&gt;="&amp;AX$1&amp;"",TabelaGastos[Semana],"="&amp;AY$40&amp;"")</f>
        <v>0</v>
      </c>
      <c r="AZ87" s="79"/>
      <c r="BA87" s="56">
        <f t="shared" si="80"/>
        <v>0</v>
      </c>
      <c r="BB87" s="109">
        <f>SUMIFS(TabelaGastos[Valor],TabelaGastos[Subcategoria],"*"&amp;$B87&amp;"*",TabelaGastos[Mês de Compra],"&lt;="&amp;BA$1&amp;"",TabelaGastos[Mês Final],"&gt;="&amp;BA$1&amp;"")</f>
        <v>0</v>
      </c>
      <c r="BC87" s="109">
        <f>SUMIFS(TabelaGastos[Mês de Compra],TabelaGastos[Entrada],"*"&amp;$B87&amp;"*",TabelaGastos[Mês Final],"&lt;="&amp;BB$1&amp;"",TabelaGastos[Semana],"&gt;="&amp;BB$1&amp;"")</f>
        <v>0</v>
      </c>
      <c r="BD87" s="109">
        <f>SUMIFS(TabelaGastos[Mês Final],TabelaGastos[Método de Pagamento],"*"&amp;$B87&amp;"*",TabelaGastos[Semana],"&lt;="&amp;BC$1&amp;"",TabelaGastos[Categoria],"&gt;="&amp;BC$1&amp;"")</f>
        <v>0</v>
      </c>
      <c r="BE87" s="109">
        <f>SUMIFS(TabelaGastos[Semana],TabelaGastos[Valor],"*"&amp;$B87&amp;"*",TabelaGastos[Categoria],"&lt;="&amp;BD$1&amp;"",TabelaGastos[Subcategoria],"&gt;="&amp;BD$1&amp;"")</f>
        <v>0</v>
      </c>
      <c r="BF87" s="109">
        <f>SUMIFS(TabelaGastos[Categoria],TabelaGastos[Mês de Compra],"*"&amp;$B87&amp;"*",TabelaGastos[Subcategoria],"&lt;="&amp;BE$1&amp;"",TabelaGastos[Entrada],"&gt;="&amp;BE$1&amp;"")</f>
        <v>0</v>
      </c>
      <c r="BG87" s="79"/>
      <c r="BH87" s="56">
        <f t="shared" si="81"/>
        <v>0</v>
      </c>
      <c r="BI87" s="109">
        <f>SUMIFS(TabelaGastos[Valor],TabelaGastos[Subcategoria],"*"&amp;$B87&amp;"*",TabelaGastos[Mês de Compra],"&lt;="&amp;BH$1&amp;"",TabelaGastos[Mês Final],"&gt;="&amp;BH$1&amp;"",TabelaGastos[Semana],"="&amp;BI$40&amp;"")</f>
        <v>0</v>
      </c>
      <c r="BJ87" s="109">
        <f>SUMIFS(TabelaGastos[Valor],TabelaGastos[Subcategoria],"*"&amp;$B87&amp;"*",TabelaGastos[Mês de Compra],"&lt;="&amp;BI$1&amp;"",TabelaGastos[Mês Final],"&gt;="&amp;BI$1&amp;"",TabelaGastos[Semana],"="&amp;BJ$40&amp;"")</f>
        <v>0</v>
      </c>
      <c r="BK87" s="109">
        <f>SUMIFS(TabelaGastos[Valor],TabelaGastos[Subcategoria],"*"&amp;$B87&amp;"*",TabelaGastos[Mês de Compra],"&lt;="&amp;BJ$1&amp;"",TabelaGastos[Mês Final],"&gt;="&amp;BJ$1&amp;"",TabelaGastos[Semana],"="&amp;BK$40&amp;"")</f>
        <v>0</v>
      </c>
      <c r="BL87" s="109">
        <f>SUMIFS(TabelaGastos[Valor],TabelaGastos[Subcategoria],"*"&amp;$B87&amp;"*",TabelaGastos[Mês de Compra],"&lt;="&amp;BK$1&amp;"",TabelaGastos[Mês Final],"&gt;="&amp;BK$1&amp;"",TabelaGastos[Semana],"="&amp;BL$40&amp;"")</f>
        <v>0</v>
      </c>
      <c r="BM87" s="109">
        <f>SUMIFS(TabelaGastos[Valor],TabelaGastos[Subcategoria],"*"&amp;$B87&amp;"*",TabelaGastos[Mês de Compra],"&lt;="&amp;BL$1&amp;"",TabelaGastos[Mês Final],"&gt;="&amp;BL$1&amp;"",TabelaGastos[Semana],"="&amp;BM$40&amp;"")</f>
        <v>0</v>
      </c>
      <c r="BN87" s="79"/>
      <c r="BO87" s="56">
        <f t="shared" si="82"/>
        <v>0</v>
      </c>
      <c r="BP87" s="109">
        <f>SUMIFS(TabelaGastos[Valor],TabelaGastos[Subcategoria],"*"&amp;$B87&amp;"*",TabelaGastos[Mês de Compra],"&lt;="&amp;BO$1&amp;"",TabelaGastos[Mês Final],"&gt;="&amp;BO$1&amp;"")</f>
        <v>0</v>
      </c>
      <c r="BQ87" s="109">
        <f>SUMIFS(TabelaGastos[Mês de Compra],TabelaGastos[Entrada],"*"&amp;$B87&amp;"*",TabelaGastos[Mês Final],"&lt;="&amp;BP$1&amp;"",TabelaGastos[Semana],"&gt;="&amp;BP$1&amp;"")</f>
        <v>0</v>
      </c>
      <c r="BR87" s="109">
        <f>SUMIFS(TabelaGastos[Mês Final],TabelaGastos[Método de Pagamento],"*"&amp;$B87&amp;"*",TabelaGastos[Semana],"&lt;="&amp;BQ$1&amp;"",TabelaGastos[Categoria],"&gt;="&amp;BQ$1&amp;"")</f>
        <v>0</v>
      </c>
      <c r="BS87" s="109">
        <f>SUMIFS(TabelaGastos[Semana],TabelaGastos[Valor],"*"&amp;$B87&amp;"*",TabelaGastos[Categoria],"&lt;="&amp;BR$1&amp;"",TabelaGastos[Subcategoria],"&gt;="&amp;BR$1&amp;"")</f>
        <v>0</v>
      </c>
      <c r="BT87" s="109">
        <f>SUMIFS(TabelaGastos[Categoria],TabelaGastos[Mês de Compra],"*"&amp;$B87&amp;"*",TabelaGastos[Subcategoria],"&lt;="&amp;BS$1&amp;"",TabelaGastos[Entrada],"&gt;="&amp;BS$1&amp;"")</f>
        <v>0</v>
      </c>
      <c r="BU87" s="79"/>
      <c r="BV87" s="56">
        <f t="shared" si="83"/>
        <v>0</v>
      </c>
      <c r="BW87" s="109">
        <f>SUMIFS(TabelaGastos[Valor],TabelaGastos[Subcategoria],"*"&amp;$B87&amp;"*",TabelaGastos[Mês de Compra],"&lt;="&amp;BV$1&amp;"",TabelaGastos[Mês Final],"&gt;="&amp;BV$1&amp;"",TabelaGastos[Semana],"="&amp;BW$40&amp;"")</f>
        <v>0</v>
      </c>
      <c r="BX87" s="109">
        <f>SUMIFS(TabelaGastos[Valor],TabelaGastos[Subcategoria],"*"&amp;$B87&amp;"*",TabelaGastos[Mês de Compra],"&lt;="&amp;BW$1&amp;"",TabelaGastos[Mês Final],"&gt;="&amp;BW$1&amp;"",TabelaGastos[Semana],"="&amp;BX$40&amp;"")</f>
        <v>0</v>
      </c>
      <c r="BY87" s="109">
        <f>SUMIFS(TabelaGastos[Valor],TabelaGastos[Subcategoria],"*"&amp;$B87&amp;"*",TabelaGastos[Mês de Compra],"&lt;="&amp;BX$1&amp;"",TabelaGastos[Mês Final],"&gt;="&amp;BX$1&amp;"",TabelaGastos[Semana],"="&amp;BY$40&amp;"")</f>
        <v>0</v>
      </c>
      <c r="BZ87" s="109">
        <f>SUMIFS(TabelaGastos[Valor],TabelaGastos[Subcategoria],"*"&amp;$B87&amp;"*",TabelaGastos[Mês de Compra],"&lt;="&amp;BY$1&amp;"",TabelaGastos[Mês Final],"&gt;="&amp;BY$1&amp;"",TabelaGastos[Semana],"="&amp;BZ$40&amp;"")</f>
        <v>0</v>
      </c>
      <c r="CA87" s="109">
        <f>SUMIFS(TabelaGastos[Valor],TabelaGastos[Subcategoria],"*"&amp;$B87&amp;"*",TabelaGastos[Mês de Compra],"&lt;="&amp;BZ$1&amp;"",TabelaGastos[Mês Final],"&gt;="&amp;BZ$1&amp;"",TabelaGastos[Semana],"="&amp;CA$40&amp;"")</f>
        <v>0</v>
      </c>
      <c r="CB87" s="79"/>
      <c r="CC87" s="56">
        <f t="shared" si="84"/>
        <v>0</v>
      </c>
      <c r="CD87" s="109">
        <f>SUMIFS(TabelaGastos[Valor],TabelaGastos[Subcategoria],"*"&amp;$B87&amp;"*",TabelaGastos[Mês de Compra],"&lt;="&amp;CC$1&amp;"",TabelaGastos[Mês Final],"&gt;="&amp;CC$1&amp;"")</f>
        <v>0</v>
      </c>
      <c r="CE87" s="109">
        <f>SUMIFS(TabelaGastos[Mês de Compra],TabelaGastos[Entrada],"*"&amp;$B87&amp;"*",TabelaGastos[Mês Final],"&lt;="&amp;CD$1&amp;"",TabelaGastos[Semana],"&gt;="&amp;CD$1&amp;"")</f>
        <v>0</v>
      </c>
      <c r="CF87" s="109">
        <f>SUMIFS(TabelaGastos[Mês Final],TabelaGastos[Método de Pagamento],"*"&amp;$B87&amp;"*",TabelaGastos[Semana],"&lt;="&amp;CE$1&amp;"",TabelaGastos[Categoria],"&gt;="&amp;CE$1&amp;"")</f>
        <v>0</v>
      </c>
      <c r="CG87" s="109">
        <f>SUMIFS(TabelaGastos[Semana],TabelaGastos[Valor],"*"&amp;$B87&amp;"*",TabelaGastos[Categoria],"&lt;="&amp;CF$1&amp;"",TabelaGastos[Subcategoria],"&gt;="&amp;CF$1&amp;"")</f>
        <v>0</v>
      </c>
      <c r="CH87" s="109">
        <f>SUMIFS(TabelaGastos[Categoria],TabelaGastos[Mês de Compra],"*"&amp;$B87&amp;"*",TabelaGastos[Subcategoria],"&lt;="&amp;CG$1&amp;"",TabelaGastos[Entrada],"&gt;="&amp;CG$1&amp;"")</f>
        <v>0</v>
      </c>
      <c r="CI87" s="111">
        <f t="shared" si="71"/>
        <v>0</v>
      </c>
      <c r="CJ87" s="111">
        <f t="shared" si="72"/>
        <v>0</v>
      </c>
    </row>
    <row r="88" spans="1:88" ht="15" outlineLevel="1" thickBot="1" x14ac:dyDescent="0.35">
      <c r="B88" s="111" t="s">
        <v>102</v>
      </c>
      <c r="C88" s="79"/>
      <c r="D88" s="56">
        <f t="shared" si="73"/>
        <v>0</v>
      </c>
      <c r="E88" s="109">
        <f>SUMIFS(TabelaGastos[Valor],TabelaGastos[Subcategoria],"*"&amp;$B88&amp;"*",TabelaGastos[Mês de Compra],"&lt;="&amp;D$1&amp;"",TabelaGastos[Mês Final],"&gt;="&amp;D$1&amp;"",TabelaGastos[Semana],"="&amp;E$40&amp;"")</f>
        <v>0</v>
      </c>
      <c r="F88" s="109">
        <f>SUMIFS(TabelaGastos[Valor],TabelaGastos[Subcategoria],"*"&amp;$B88&amp;"*",TabelaGastos[Mês de Compra],"&lt;="&amp;E$1&amp;"",TabelaGastos[Mês Final],"&gt;="&amp;E$1&amp;"",TabelaGastos[Semana],"="&amp;F$40&amp;"")</f>
        <v>0</v>
      </c>
      <c r="G88" s="109">
        <f>SUMIFS(TabelaGastos[Valor],TabelaGastos[Subcategoria],"*"&amp;$B88&amp;"*",TabelaGastos[Mês de Compra],"&lt;="&amp;F$1&amp;"",TabelaGastos[Mês Final],"&gt;="&amp;F$1&amp;"",TabelaGastos[Semana],"="&amp;G$40&amp;"")</f>
        <v>0</v>
      </c>
      <c r="H88" s="109">
        <f>SUMIFS(TabelaGastos[Valor],TabelaGastos[Subcategoria],"*"&amp;$B88&amp;"*",TabelaGastos[Mês de Compra],"&lt;="&amp;G$1&amp;"",TabelaGastos[Mês Final],"&gt;="&amp;G$1&amp;"",TabelaGastos[Semana],"="&amp;H$40&amp;"")</f>
        <v>0</v>
      </c>
      <c r="I88" s="109">
        <f>SUMIFS(TabelaGastos[Valor],TabelaGastos[Subcategoria],"*"&amp;$B88&amp;"*",TabelaGastos[Mês de Compra],"&lt;="&amp;H$1&amp;"",TabelaGastos[Mês Final],"&gt;="&amp;H$1&amp;"",TabelaGastos[Semana],"="&amp;I$40&amp;"")</f>
        <v>0</v>
      </c>
      <c r="J88" s="79"/>
      <c r="K88" s="56">
        <f t="shared" si="74"/>
        <v>0</v>
      </c>
      <c r="L88" s="109">
        <f>SUMIFS(TabelaGastos[Valor],TabelaGastos[Subcategoria],"*"&amp;$B88&amp;"*",TabelaGastos[Mês de Compra],"&lt;="&amp;K$1&amp;"",TabelaGastos[Mês Final],"&gt;="&amp;K$1&amp;"",TabelaGastos[Semana],"="&amp;L$40&amp;"")</f>
        <v>0</v>
      </c>
      <c r="M88" s="109">
        <f>SUMIFS(TabelaGastos[Valor],TabelaGastos[Subcategoria],"*"&amp;$B88&amp;"*",TabelaGastos[Mês de Compra],"&lt;="&amp;L$1&amp;"",TabelaGastos[Mês Final],"&gt;="&amp;L$1&amp;"",TabelaGastos[Semana],"="&amp;M$40&amp;"")</f>
        <v>0</v>
      </c>
      <c r="N88" s="109">
        <f>SUMIFS(TabelaGastos[Valor],TabelaGastos[Subcategoria],"*"&amp;$B88&amp;"*",TabelaGastos[Mês de Compra],"&lt;="&amp;M$1&amp;"",TabelaGastos[Mês Final],"&gt;="&amp;M$1&amp;"",TabelaGastos[Semana],"="&amp;N$40&amp;"")</f>
        <v>0</v>
      </c>
      <c r="O88" s="109">
        <f>SUMIFS(TabelaGastos[Valor],TabelaGastos[Subcategoria],"*"&amp;$B88&amp;"*",TabelaGastos[Mês de Compra],"&lt;="&amp;N$1&amp;"",TabelaGastos[Mês Final],"&gt;="&amp;N$1&amp;"",TabelaGastos[Semana],"="&amp;O$40&amp;"")</f>
        <v>0</v>
      </c>
      <c r="P88" s="109">
        <f>SUMIFS(TabelaGastos[Valor],TabelaGastos[Subcategoria],"*"&amp;$B88&amp;"*",TabelaGastos[Mês de Compra],"&lt;="&amp;O$1&amp;"",TabelaGastos[Mês Final],"&gt;="&amp;O$1&amp;"",TabelaGastos[Semana],"="&amp;P$40&amp;"")</f>
        <v>0</v>
      </c>
      <c r="Q88" s="79"/>
      <c r="R88" s="56">
        <f t="shared" si="75"/>
        <v>0</v>
      </c>
      <c r="S88" s="109">
        <f>SUMIFS(TabelaGastos[Valor],TabelaGastos[Subcategoria],"*"&amp;$B88&amp;"*",TabelaGastos[Mês de Compra],"&lt;="&amp;R$1&amp;"",TabelaGastos[Mês Final],"&gt;="&amp;R$1&amp;"",TabelaGastos[Semana],"="&amp;S$40&amp;"")</f>
        <v>0</v>
      </c>
      <c r="T88" s="109">
        <f>SUMIFS(TabelaGastos[Valor],TabelaGastos[Subcategoria],"*"&amp;$B88&amp;"*",TabelaGastos[Mês de Compra],"&lt;="&amp;S$1&amp;"",TabelaGastos[Mês Final],"&gt;="&amp;S$1&amp;"",TabelaGastos[Semana],"="&amp;T$40&amp;"")</f>
        <v>0</v>
      </c>
      <c r="U88" s="109">
        <f>SUMIFS(TabelaGastos[Valor],TabelaGastos[Subcategoria],"*"&amp;$B88&amp;"*",TabelaGastos[Mês de Compra],"&lt;="&amp;T$1&amp;"",TabelaGastos[Mês Final],"&gt;="&amp;T$1&amp;"",TabelaGastos[Semana],"="&amp;U$40&amp;"")</f>
        <v>0</v>
      </c>
      <c r="V88" s="109">
        <f>SUMIFS(TabelaGastos[Valor],TabelaGastos[Subcategoria],"*"&amp;$B88&amp;"*",TabelaGastos[Mês de Compra],"&lt;="&amp;U$1&amp;"",TabelaGastos[Mês Final],"&gt;="&amp;U$1&amp;"",TabelaGastos[Semana],"="&amp;V$40&amp;"")</f>
        <v>0</v>
      </c>
      <c r="W88" s="109">
        <f>SUMIFS(TabelaGastos[Valor],TabelaGastos[Subcategoria],"*"&amp;$B88&amp;"*",TabelaGastos[Mês de Compra],"&lt;="&amp;V$1&amp;"",TabelaGastos[Mês Final],"&gt;="&amp;V$1&amp;"",TabelaGastos[Semana],"="&amp;W$40&amp;"")</f>
        <v>0</v>
      </c>
      <c r="X88" s="79"/>
      <c r="Y88" s="56">
        <f t="shared" si="76"/>
        <v>0</v>
      </c>
      <c r="Z88" s="109">
        <f>SUMIFS(TabelaGastos[Valor],TabelaGastos[Subcategoria],"*"&amp;$B88&amp;"*",TabelaGastos[Mês de Compra],"&lt;="&amp;Y$1&amp;"",TabelaGastos[Mês Final],"&gt;="&amp;Y$1&amp;"")</f>
        <v>0</v>
      </c>
      <c r="AA88" s="109">
        <f>SUMIFS(TabelaGastos[Mês de Compra],TabelaGastos[Entrada],"*"&amp;$B88&amp;"*",TabelaGastos[Mês Final],"&lt;="&amp;Z$1&amp;"",TabelaGastos[Semana],"&gt;="&amp;Z$1&amp;"")</f>
        <v>0</v>
      </c>
      <c r="AB88" s="109">
        <f>SUMIFS(TabelaGastos[Mês Final],TabelaGastos[Método de Pagamento],"*"&amp;$B88&amp;"*",TabelaGastos[Semana],"&lt;="&amp;AA$1&amp;"",TabelaGastos[Categoria],"&gt;="&amp;AA$1&amp;"")</f>
        <v>0</v>
      </c>
      <c r="AC88" s="109">
        <f>SUMIFS(TabelaGastos[Semana],TabelaGastos[Valor],"*"&amp;$B88&amp;"*",TabelaGastos[Categoria],"&lt;="&amp;AB$1&amp;"",TabelaGastos[Subcategoria],"&gt;="&amp;AB$1&amp;"")</f>
        <v>0</v>
      </c>
      <c r="AD88" s="109">
        <f>SUMIFS(TabelaGastos[Categoria],TabelaGastos[Mês de Compra],"*"&amp;$B88&amp;"*",TabelaGastos[Subcategoria],"&lt;="&amp;AC$1&amp;"",TabelaGastos[Entrada],"&gt;="&amp;AC$1&amp;"")</f>
        <v>0</v>
      </c>
      <c r="AE88" s="79"/>
      <c r="AF88" s="56">
        <f t="shared" si="77"/>
        <v>0</v>
      </c>
      <c r="AG88" s="109">
        <f>SUMIFS(TabelaGastos[Valor],TabelaGastos[Subcategoria],"*"&amp;$B88&amp;"*",TabelaGastos[Mês de Compra],"&lt;="&amp;AF$1&amp;"",TabelaGastos[Mês Final],"&gt;="&amp;AF$1&amp;"",TabelaGastos[Semana],"="&amp;AG$40&amp;"")</f>
        <v>0</v>
      </c>
      <c r="AH88" s="109">
        <f>SUMIFS(TabelaGastos[Valor],TabelaGastos[Subcategoria],"*"&amp;$B88&amp;"*",TabelaGastos[Mês de Compra],"&lt;="&amp;AG$1&amp;"",TabelaGastos[Mês Final],"&gt;="&amp;AG$1&amp;"",TabelaGastos[Semana],"="&amp;AH$40&amp;"")</f>
        <v>0</v>
      </c>
      <c r="AI88" s="109">
        <f>SUMIFS(TabelaGastos[Valor],TabelaGastos[Subcategoria],"*"&amp;$B88&amp;"*",TabelaGastos[Mês de Compra],"&lt;="&amp;AH$1&amp;"",TabelaGastos[Mês Final],"&gt;="&amp;AH$1&amp;"",TabelaGastos[Semana],"="&amp;AI$40&amp;"")</f>
        <v>0</v>
      </c>
      <c r="AJ88" s="109">
        <f>SUMIFS(TabelaGastos[Valor],TabelaGastos[Subcategoria],"*"&amp;$B88&amp;"*",TabelaGastos[Mês de Compra],"&lt;="&amp;AI$1&amp;"",TabelaGastos[Mês Final],"&gt;="&amp;AI$1&amp;"",TabelaGastos[Semana],"="&amp;AJ$40&amp;"")</f>
        <v>0</v>
      </c>
      <c r="AK88" s="109">
        <f>SUMIFS(TabelaGastos[Valor],TabelaGastos[Subcategoria],"*"&amp;$B88&amp;"*",TabelaGastos[Mês de Compra],"&lt;="&amp;AJ$1&amp;"",TabelaGastos[Mês Final],"&gt;="&amp;AJ$1&amp;"",TabelaGastos[Semana],"="&amp;AK$40&amp;"")</f>
        <v>0</v>
      </c>
      <c r="AL88" s="79"/>
      <c r="AM88" s="56">
        <f t="shared" si="78"/>
        <v>0</v>
      </c>
      <c r="AN88" s="109">
        <f>SUMIFS(TabelaGastos[Valor],TabelaGastos[Subcategoria],"*"&amp;$B88&amp;"*",TabelaGastos[Mês de Compra],"&lt;="&amp;AM$1&amp;"",TabelaGastos[Mês Final],"&gt;="&amp;AM$1&amp;"")</f>
        <v>0</v>
      </c>
      <c r="AO88" s="109">
        <f>SUMIFS(TabelaGastos[Mês de Compra],TabelaGastos[Entrada],"*"&amp;$B88&amp;"*",TabelaGastos[Mês Final],"&lt;="&amp;AN$1&amp;"",TabelaGastos[Semana],"&gt;="&amp;AN$1&amp;"")</f>
        <v>0</v>
      </c>
      <c r="AP88" s="109">
        <f>SUMIFS(TabelaGastos[Mês Final],TabelaGastos[Método de Pagamento],"*"&amp;$B88&amp;"*",TabelaGastos[Semana],"&lt;="&amp;AO$1&amp;"",TabelaGastos[Categoria],"&gt;="&amp;AO$1&amp;"")</f>
        <v>0</v>
      </c>
      <c r="AQ88" s="109">
        <f>SUMIFS(TabelaGastos[Semana],TabelaGastos[Valor],"*"&amp;$B88&amp;"*",TabelaGastos[Categoria],"&lt;="&amp;AP$1&amp;"",TabelaGastos[Subcategoria],"&gt;="&amp;AP$1&amp;"")</f>
        <v>0</v>
      </c>
      <c r="AR88" s="109">
        <f>SUMIFS(TabelaGastos[Categoria],TabelaGastos[Mês de Compra],"*"&amp;$B88&amp;"*",TabelaGastos[Subcategoria],"&lt;="&amp;AQ$1&amp;"",TabelaGastos[Entrada],"&gt;="&amp;AQ$1&amp;"")</f>
        <v>0</v>
      </c>
      <c r="AS88" s="79"/>
      <c r="AT88" s="56">
        <f t="shared" si="79"/>
        <v>0</v>
      </c>
      <c r="AU88" s="109">
        <f>SUMIFS(TabelaGastos[Valor],TabelaGastos[Subcategoria],"*"&amp;$B88&amp;"*",TabelaGastos[Mês de Compra],"&lt;="&amp;AT$1&amp;"",TabelaGastos[Mês Final],"&gt;="&amp;AT$1&amp;"",TabelaGastos[Semana],"="&amp;AU$40&amp;"")</f>
        <v>0</v>
      </c>
      <c r="AV88" s="109">
        <f>SUMIFS(TabelaGastos[Valor],TabelaGastos[Subcategoria],"*"&amp;$B88&amp;"*",TabelaGastos[Mês de Compra],"&lt;="&amp;AU$1&amp;"",TabelaGastos[Mês Final],"&gt;="&amp;AU$1&amp;"",TabelaGastos[Semana],"="&amp;AV$40&amp;"")</f>
        <v>0</v>
      </c>
      <c r="AW88" s="109">
        <f>SUMIFS(TabelaGastos[Valor],TabelaGastos[Subcategoria],"*"&amp;$B88&amp;"*",TabelaGastos[Mês de Compra],"&lt;="&amp;AV$1&amp;"",TabelaGastos[Mês Final],"&gt;="&amp;AV$1&amp;"",TabelaGastos[Semana],"="&amp;AW$40&amp;"")</f>
        <v>0</v>
      </c>
      <c r="AX88" s="109">
        <f>SUMIFS(TabelaGastos[Valor],TabelaGastos[Subcategoria],"*"&amp;$B88&amp;"*",TabelaGastos[Mês de Compra],"&lt;="&amp;AW$1&amp;"",TabelaGastos[Mês Final],"&gt;="&amp;AW$1&amp;"",TabelaGastos[Semana],"="&amp;AX$40&amp;"")</f>
        <v>0</v>
      </c>
      <c r="AY88" s="109">
        <f>SUMIFS(TabelaGastos[Valor],TabelaGastos[Subcategoria],"*"&amp;$B88&amp;"*",TabelaGastos[Mês de Compra],"&lt;="&amp;AX$1&amp;"",TabelaGastos[Mês Final],"&gt;="&amp;AX$1&amp;"",TabelaGastos[Semana],"="&amp;AY$40&amp;"")</f>
        <v>0</v>
      </c>
      <c r="AZ88" s="79"/>
      <c r="BA88" s="56">
        <f t="shared" si="80"/>
        <v>0</v>
      </c>
      <c r="BB88" s="109">
        <f>SUMIFS(TabelaGastos[Valor],TabelaGastos[Subcategoria],"*"&amp;$B88&amp;"*",TabelaGastos[Mês de Compra],"&lt;="&amp;BA$1&amp;"",TabelaGastos[Mês Final],"&gt;="&amp;BA$1&amp;"")</f>
        <v>0</v>
      </c>
      <c r="BC88" s="109">
        <f>SUMIFS(TabelaGastos[Mês de Compra],TabelaGastos[Entrada],"*"&amp;$B88&amp;"*",TabelaGastos[Mês Final],"&lt;="&amp;BB$1&amp;"",TabelaGastos[Semana],"&gt;="&amp;BB$1&amp;"")</f>
        <v>0</v>
      </c>
      <c r="BD88" s="109">
        <f>SUMIFS(TabelaGastos[Mês Final],TabelaGastos[Método de Pagamento],"*"&amp;$B88&amp;"*",TabelaGastos[Semana],"&lt;="&amp;BC$1&amp;"",TabelaGastos[Categoria],"&gt;="&amp;BC$1&amp;"")</f>
        <v>0</v>
      </c>
      <c r="BE88" s="109">
        <f>SUMIFS(TabelaGastos[Semana],TabelaGastos[Valor],"*"&amp;$B88&amp;"*",TabelaGastos[Categoria],"&lt;="&amp;BD$1&amp;"",TabelaGastos[Subcategoria],"&gt;="&amp;BD$1&amp;"")</f>
        <v>0</v>
      </c>
      <c r="BF88" s="109">
        <f>SUMIFS(TabelaGastos[Categoria],TabelaGastos[Mês de Compra],"*"&amp;$B88&amp;"*",TabelaGastos[Subcategoria],"&lt;="&amp;BE$1&amp;"",TabelaGastos[Entrada],"&gt;="&amp;BE$1&amp;"")</f>
        <v>0</v>
      </c>
      <c r="BG88" s="79"/>
      <c r="BH88" s="56">
        <f t="shared" si="81"/>
        <v>0</v>
      </c>
      <c r="BI88" s="109">
        <f>SUMIFS(TabelaGastos[Valor],TabelaGastos[Subcategoria],"*"&amp;$B88&amp;"*",TabelaGastos[Mês de Compra],"&lt;="&amp;BH$1&amp;"",TabelaGastos[Mês Final],"&gt;="&amp;BH$1&amp;"",TabelaGastos[Semana],"="&amp;BI$40&amp;"")</f>
        <v>0</v>
      </c>
      <c r="BJ88" s="109">
        <f>SUMIFS(TabelaGastos[Valor],TabelaGastos[Subcategoria],"*"&amp;$B88&amp;"*",TabelaGastos[Mês de Compra],"&lt;="&amp;BI$1&amp;"",TabelaGastos[Mês Final],"&gt;="&amp;BI$1&amp;"",TabelaGastos[Semana],"="&amp;BJ$40&amp;"")</f>
        <v>0</v>
      </c>
      <c r="BK88" s="109">
        <f>SUMIFS(TabelaGastos[Valor],TabelaGastos[Subcategoria],"*"&amp;$B88&amp;"*",TabelaGastos[Mês de Compra],"&lt;="&amp;BJ$1&amp;"",TabelaGastos[Mês Final],"&gt;="&amp;BJ$1&amp;"",TabelaGastos[Semana],"="&amp;BK$40&amp;"")</f>
        <v>0</v>
      </c>
      <c r="BL88" s="109">
        <f>SUMIFS(TabelaGastos[Valor],TabelaGastos[Subcategoria],"*"&amp;$B88&amp;"*",TabelaGastos[Mês de Compra],"&lt;="&amp;BK$1&amp;"",TabelaGastos[Mês Final],"&gt;="&amp;BK$1&amp;"",TabelaGastos[Semana],"="&amp;BL$40&amp;"")</f>
        <v>0</v>
      </c>
      <c r="BM88" s="109">
        <f>SUMIFS(TabelaGastos[Valor],TabelaGastos[Subcategoria],"*"&amp;$B88&amp;"*",TabelaGastos[Mês de Compra],"&lt;="&amp;BL$1&amp;"",TabelaGastos[Mês Final],"&gt;="&amp;BL$1&amp;"",TabelaGastos[Semana],"="&amp;BM$40&amp;"")</f>
        <v>0</v>
      </c>
      <c r="BN88" s="79"/>
      <c r="BO88" s="56">
        <f t="shared" si="82"/>
        <v>0</v>
      </c>
      <c r="BP88" s="109">
        <f>SUMIFS(TabelaGastos[Valor],TabelaGastos[Subcategoria],"*"&amp;$B88&amp;"*",TabelaGastos[Mês de Compra],"&lt;="&amp;BO$1&amp;"",TabelaGastos[Mês Final],"&gt;="&amp;BO$1&amp;"")</f>
        <v>0</v>
      </c>
      <c r="BQ88" s="109">
        <f>SUMIFS(TabelaGastos[Mês de Compra],TabelaGastos[Entrada],"*"&amp;$B88&amp;"*",TabelaGastos[Mês Final],"&lt;="&amp;BP$1&amp;"",TabelaGastos[Semana],"&gt;="&amp;BP$1&amp;"")</f>
        <v>0</v>
      </c>
      <c r="BR88" s="109">
        <f>SUMIFS(TabelaGastos[Mês Final],TabelaGastos[Método de Pagamento],"*"&amp;$B88&amp;"*",TabelaGastos[Semana],"&lt;="&amp;BQ$1&amp;"",TabelaGastos[Categoria],"&gt;="&amp;BQ$1&amp;"")</f>
        <v>0</v>
      </c>
      <c r="BS88" s="109">
        <f>SUMIFS(TabelaGastos[Semana],TabelaGastos[Valor],"*"&amp;$B88&amp;"*",TabelaGastos[Categoria],"&lt;="&amp;BR$1&amp;"",TabelaGastos[Subcategoria],"&gt;="&amp;BR$1&amp;"")</f>
        <v>0</v>
      </c>
      <c r="BT88" s="109">
        <f>SUMIFS(TabelaGastos[Categoria],TabelaGastos[Mês de Compra],"*"&amp;$B88&amp;"*",TabelaGastos[Subcategoria],"&lt;="&amp;BS$1&amp;"",TabelaGastos[Entrada],"&gt;="&amp;BS$1&amp;"")</f>
        <v>0</v>
      </c>
      <c r="BU88" s="79"/>
      <c r="BV88" s="56">
        <f t="shared" si="83"/>
        <v>0</v>
      </c>
      <c r="BW88" s="109">
        <f>SUMIFS(TabelaGastos[Valor],TabelaGastos[Subcategoria],"*"&amp;$B88&amp;"*",TabelaGastos[Mês de Compra],"&lt;="&amp;BV$1&amp;"",TabelaGastos[Mês Final],"&gt;="&amp;BV$1&amp;"",TabelaGastos[Semana],"="&amp;BW$40&amp;"")</f>
        <v>0</v>
      </c>
      <c r="BX88" s="109">
        <f>SUMIFS(TabelaGastos[Valor],TabelaGastos[Subcategoria],"*"&amp;$B88&amp;"*",TabelaGastos[Mês de Compra],"&lt;="&amp;BW$1&amp;"",TabelaGastos[Mês Final],"&gt;="&amp;BW$1&amp;"",TabelaGastos[Semana],"="&amp;BX$40&amp;"")</f>
        <v>0</v>
      </c>
      <c r="BY88" s="109">
        <f>SUMIFS(TabelaGastos[Valor],TabelaGastos[Subcategoria],"*"&amp;$B88&amp;"*",TabelaGastos[Mês de Compra],"&lt;="&amp;BX$1&amp;"",TabelaGastos[Mês Final],"&gt;="&amp;BX$1&amp;"",TabelaGastos[Semana],"="&amp;BY$40&amp;"")</f>
        <v>0</v>
      </c>
      <c r="BZ88" s="109">
        <f>SUMIFS(TabelaGastos[Valor],TabelaGastos[Subcategoria],"*"&amp;$B88&amp;"*",TabelaGastos[Mês de Compra],"&lt;="&amp;BY$1&amp;"",TabelaGastos[Mês Final],"&gt;="&amp;BY$1&amp;"",TabelaGastos[Semana],"="&amp;BZ$40&amp;"")</f>
        <v>0</v>
      </c>
      <c r="CA88" s="109">
        <f>SUMIFS(TabelaGastos[Valor],TabelaGastos[Subcategoria],"*"&amp;$B88&amp;"*",TabelaGastos[Mês de Compra],"&lt;="&amp;BZ$1&amp;"",TabelaGastos[Mês Final],"&gt;="&amp;BZ$1&amp;"",TabelaGastos[Semana],"="&amp;CA$40&amp;"")</f>
        <v>0</v>
      </c>
      <c r="CB88" s="79"/>
      <c r="CC88" s="56">
        <f t="shared" si="84"/>
        <v>0</v>
      </c>
      <c r="CD88" s="109">
        <f>SUMIFS(TabelaGastos[Valor],TabelaGastos[Subcategoria],"*"&amp;$B88&amp;"*",TabelaGastos[Mês de Compra],"&lt;="&amp;CC$1&amp;"",TabelaGastos[Mês Final],"&gt;="&amp;CC$1&amp;"")</f>
        <v>0</v>
      </c>
      <c r="CE88" s="109">
        <f>SUMIFS(TabelaGastos[Mês de Compra],TabelaGastos[Entrada],"*"&amp;$B88&amp;"*",TabelaGastos[Mês Final],"&lt;="&amp;CD$1&amp;"",TabelaGastos[Semana],"&gt;="&amp;CD$1&amp;"")</f>
        <v>0</v>
      </c>
      <c r="CF88" s="109">
        <f>SUMIFS(TabelaGastos[Mês Final],TabelaGastos[Método de Pagamento],"*"&amp;$B88&amp;"*",TabelaGastos[Semana],"&lt;="&amp;CE$1&amp;"",TabelaGastos[Categoria],"&gt;="&amp;CE$1&amp;"")</f>
        <v>0</v>
      </c>
      <c r="CG88" s="109">
        <f>SUMIFS(TabelaGastos[Semana],TabelaGastos[Valor],"*"&amp;$B88&amp;"*",TabelaGastos[Categoria],"&lt;="&amp;CF$1&amp;"",TabelaGastos[Subcategoria],"&gt;="&amp;CF$1&amp;"")</f>
        <v>0</v>
      </c>
      <c r="CH88" s="109">
        <f>SUMIFS(TabelaGastos[Categoria],TabelaGastos[Mês de Compra],"*"&amp;$B88&amp;"*",TabelaGastos[Subcategoria],"&lt;="&amp;CG$1&amp;"",TabelaGastos[Entrada],"&gt;="&amp;CG$1&amp;"")</f>
        <v>0</v>
      </c>
      <c r="CI88" s="111">
        <f t="shared" si="71"/>
        <v>0</v>
      </c>
      <c r="CJ88" s="111">
        <f t="shared" si="72"/>
        <v>0</v>
      </c>
    </row>
    <row r="89" spans="1:88" ht="15" outlineLevel="1" thickBot="1" x14ac:dyDescent="0.35">
      <c r="B89" s="95" t="s">
        <v>16</v>
      </c>
      <c r="C89" s="110">
        <f t="shared" ref="C89:AH89" si="85">SUM(C75:C88)</f>
        <v>0</v>
      </c>
      <c r="D89" s="95">
        <f>SUM(D75:D88)</f>
        <v>-100</v>
      </c>
      <c r="E89" s="95">
        <f t="shared" si="85"/>
        <v>0</v>
      </c>
      <c r="F89" s="95">
        <f t="shared" si="85"/>
        <v>0</v>
      </c>
      <c r="G89" s="95">
        <f t="shared" si="85"/>
        <v>-100</v>
      </c>
      <c r="H89" s="95">
        <f t="shared" si="85"/>
        <v>0</v>
      </c>
      <c r="I89" s="95">
        <f t="shared" si="85"/>
        <v>0</v>
      </c>
      <c r="J89" s="110">
        <f t="shared" si="85"/>
        <v>0</v>
      </c>
      <c r="K89" s="95">
        <f t="shared" si="85"/>
        <v>-100</v>
      </c>
      <c r="L89" s="95">
        <f t="shared" si="85"/>
        <v>0</v>
      </c>
      <c r="M89" s="95">
        <f t="shared" si="85"/>
        <v>0</v>
      </c>
      <c r="N89" s="95">
        <f t="shared" si="85"/>
        <v>-100</v>
      </c>
      <c r="O89" s="95">
        <f t="shared" si="85"/>
        <v>0</v>
      </c>
      <c r="P89" s="95">
        <f t="shared" si="85"/>
        <v>0</v>
      </c>
      <c r="Q89" s="110">
        <f t="shared" si="85"/>
        <v>0</v>
      </c>
      <c r="R89" s="95">
        <f t="shared" si="85"/>
        <v>-100</v>
      </c>
      <c r="S89" s="95">
        <f t="shared" si="85"/>
        <v>0</v>
      </c>
      <c r="T89" s="95">
        <f t="shared" si="85"/>
        <v>0</v>
      </c>
      <c r="U89" s="95">
        <f t="shared" si="85"/>
        <v>-100</v>
      </c>
      <c r="V89" s="95">
        <f t="shared" si="85"/>
        <v>0</v>
      </c>
      <c r="W89" s="95">
        <f t="shared" si="85"/>
        <v>0</v>
      </c>
      <c r="X89" s="110">
        <f t="shared" si="85"/>
        <v>0</v>
      </c>
      <c r="Y89" s="95">
        <f t="shared" si="85"/>
        <v>-100</v>
      </c>
      <c r="Z89" s="95">
        <f t="shared" si="85"/>
        <v>-100</v>
      </c>
      <c r="AA89" s="95">
        <f t="shared" si="85"/>
        <v>0</v>
      </c>
      <c r="AB89" s="95">
        <f t="shared" si="85"/>
        <v>0</v>
      </c>
      <c r="AC89" s="95">
        <f t="shared" si="85"/>
        <v>0</v>
      </c>
      <c r="AD89" s="95">
        <f t="shared" si="85"/>
        <v>0</v>
      </c>
      <c r="AE89" s="110">
        <f t="shared" si="85"/>
        <v>0</v>
      </c>
      <c r="AF89" s="95">
        <f t="shared" si="85"/>
        <v>-100</v>
      </c>
      <c r="AG89" s="95">
        <f t="shared" si="85"/>
        <v>0</v>
      </c>
      <c r="AH89" s="95">
        <f t="shared" si="85"/>
        <v>0</v>
      </c>
      <c r="AI89" s="95">
        <f t="shared" ref="AI89:CJ89" si="86">SUM(AI75:AI88)</f>
        <v>-100</v>
      </c>
      <c r="AJ89" s="95">
        <f t="shared" si="86"/>
        <v>0</v>
      </c>
      <c r="AK89" s="95">
        <f t="shared" si="86"/>
        <v>0</v>
      </c>
      <c r="AL89" s="110">
        <f t="shared" si="86"/>
        <v>0</v>
      </c>
      <c r="AM89" s="95">
        <f t="shared" si="86"/>
        <v>-100</v>
      </c>
      <c r="AN89" s="95">
        <f t="shared" si="86"/>
        <v>-100</v>
      </c>
      <c r="AO89" s="95">
        <f t="shared" si="86"/>
        <v>0</v>
      </c>
      <c r="AP89" s="95">
        <f t="shared" si="86"/>
        <v>0</v>
      </c>
      <c r="AQ89" s="95">
        <f t="shared" si="86"/>
        <v>0</v>
      </c>
      <c r="AR89" s="95">
        <f t="shared" si="86"/>
        <v>0</v>
      </c>
      <c r="AS89" s="110">
        <f t="shared" si="86"/>
        <v>0</v>
      </c>
      <c r="AT89" s="95">
        <f t="shared" si="86"/>
        <v>-100</v>
      </c>
      <c r="AU89" s="95">
        <f t="shared" si="86"/>
        <v>0</v>
      </c>
      <c r="AV89" s="95">
        <f t="shared" si="86"/>
        <v>0</v>
      </c>
      <c r="AW89" s="95">
        <f t="shared" si="86"/>
        <v>-100</v>
      </c>
      <c r="AX89" s="95">
        <f t="shared" si="86"/>
        <v>0</v>
      </c>
      <c r="AY89" s="95">
        <f t="shared" si="86"/>
        <v>0</v>
      </c>
      <c r="AZ89" s="110">
        <f t="shared" si="86"/>
        <v>0</v>
      </c>
      <c r="BA89" s="95">
        <f t="shared" si="86"/>
        <v>-100</v>
      </c>
      <c r="BB89" s="95">
        <f t="shared" si="86"/>
        <v>-100</v>
      </c>
      <c r="BC89" s="95">
        <f t="shared" si="86"/>
        <v>0</v>
      </c>
      <c r="BD89" s="95">
        <f t="shared" si="86"/>
        <v>0</v>
      </c>
      <c r="BE89" s="95">
        <f t="shared" si="86"/>
        <v>0</v>
      </c>
      <c r="BF89" s="95">
        <f t="shared" si="86"/>
        <v>0</v>
      </c>
      <c r="BG89" s="110">
        <f t="shared" si="86"/>
        <v>0</v>
      </c>
      <c r="BH89" s="95">
        <f t="shared" si="86"/>
        <v>-100</v>
      </c>
      <c r="BI89" s="95">
        <f t="shared" si="86"/>
        <v>0</v>
      </c>
      <c r="BJ89" s="95">
        <f t="shared" si="86"/>
        <v>0</v>
      </c>
      <c r="BK89" s="95">
        <f t="shared" si="86"/>
        <v>-100</v>
      </c>
      <c r="BL89" s="95">
        <f t="shared" si="86"/>
        <v>0</v>
      </c>
      <c r="BM89" s="95">
        <f t="shared" si="86"/>
        <v>0</v>
      </c>
      <c r="BN89" s="110">
        <f t="shared" si="86"/>
        <v>0</v>
      </c>
      <c r="BO89" s="95">
        <f t="shared" si="86"/>
        <v>-100</v>
      </c>
      <c r="BP89" s="95">
        <f t="shared" si="86"/>
        <v>-100</v>
      </c>
      <c r="BQ89" s="95">
        <f t="shared" si="86"/>
        <v>0</v>
      </c>
      <c r="BR89" s="95">
        <f t="shared" si="86"/>
        <v>0</v>
      </c>
      <c r="BS89" s="95">
        <f t="shared" si="86"/>
        <v>0</v>
      </c>
      <c r="BT89" s="95">
        <f t="shared" si="86"/>
        <v>0</v>
      </c>
      <c r="BU89" s="110">
        <f t="shared" si="86"/>
        <v>0</v>
      </c>
      <c r="BV89" s="95">
        <f t="shared" si="86"/>
        <v>-100</v>
      </c>
      <c r="BW89" s="95">
        <f t="shared" si="86"/>
        <v>0</v>
      </c>
      <c r="BX89" s="95">
        <f t="shared" si="86"/>
        <v>0</v>
      </c>
      <c r="BY89" s="95">
        <f t="shared" si="86"/>
        <v>-100</v>
      </c>
      <c r="BZ89" s="95">
        <f t="shared" si="86"/>
        <v>0</v>
      </c>
      <c r="CA89" s="95">
        <f t="shared" si="86"/>
        <v>0</v>
      </c>
      <c r="CB89" s="110">
        <f t="shared" si="86"/>
        <v>0</v>
      </c>
      <c r="CC89" s="95">
        <f t="shared" si="86"/>
        <v>-100</v>
      </c>
      <c r="CD89" s="95">
        <f t="shared" si="86"/>
        <v>-100</v>
      </c>
      <c r="CE89" s="95">
        <f t="shared" si="86"/>
        <v>0</v>
      </c>
      <c r="CF89" s="95">
        <f t="shared" si="86"/>
        <v>0</v>
      </c>
      <c r="CG89" s="95">
        <f t="shared" si="86"/>
        <v>0</v>
      </c>
      <c r="CH89" s="95">
        <f t="shared" si="86"/>
        <v>0</v>
      </c>
      <c r="CI89" s="95">
        <f t="shared" si="86"/>
        <v>0</v>
      </c>
      <c r="CJ89" s="95">
        <f t="shared" si="86"/>
        <v>-1200</v>
      </c>
    </row>
    <row r="90" spans="1:88" ht="15" thickBot="1" x14ac:dyDescent="0.35">
      <c r="B90" s="10"/>
      <c r="C90" s="94" t="e">
        <f>D89/C89</f>
        <v>#DIV/0!</v>
      </c>
      <c r="D90" s="94"/>
      <c r="E90" s="11"/>
      <c r="F90" s="11"/>
      <c r="G90" s="11"/>
      <c r="H90" s="11"/>
      <c r="I90" s="11"/>
      <c r="J90" s="94" t="e">
        <f>K89/J89</f>
        <v>#DIV/0!</v>
      </c>
      <c r="K90" s="94"/>
      <c r="L90" s="11"/>
      <c r="M90" s="11"/>
      <c r="N90" s="11"/>
      <c r="O90" s="11"/>
      <c r="P90" s="11"/>
      <c r="Q90" s="94" t="e">
        <f>R89/Q89</f>
        <v>#DIV/0!</v>
      </c>
      <c r="R90" s="94"/>
      <c r="S90" s="11"/>
      <c r="T90" s="11"/>
      <c r="U90" s="11"/>
      <c r="V90" s="11"/>
      <c r="W90" s="11"/>
      <c r="X90" s="94" t="e">
        <f>Y89/X89</f>
        <v>#DIV/0!</v>
      </c>
      <c r="Y90" s="94"/>
      <c r="Z90" s="11"/>
      <c r="AA90" s="11"/>
      <c r="AB90" s="11"/>
      <c r="AC90" s="11"/>
      <c r="AD90" s="11"/>
      <c r="AE90" s="94" t="e">
        <f>AF89/AE89</f>
        <v>#DIV/0!</v>
      </c>
      <c r="AF90" s="94"/>
      <c r="AG90" s="11"/>
      <c r="AH90" s="11"/>
      <c r="AI90" s="11"/>
      <c r="AJ90" s="11"/>
      <c r="AK90" s="11"/>
      <c r="AL90" s="94" t="e">
        <f>AM89/AL89</f>
        <v>#DIV/0!</v>
      </c>
      <c r="AM90" s="94"/>
      <c r="AN90" s="11"/>
      <c r="AO90" s="11"/>
      <c r="AP90" s="11"/>
      <c r="AQ90" s="11"/>
      <c r="AR90" s="11"/>
      <c r="AS90" s="94" t="e">
        <f>AT89/AS89</f>
        <v>#DIV/0!</v>
      </c>
      <c r="AT90" s="94"/>
      <c r="AU90" s="11"/>
      <c r="AV90" s="11"/>
      <c r="AW90" s="11"/>
      <c r="AX90" s="11"/>
      <c r="AY90" s="11"/>
      <c r="AZ90" s="94" t="e">
        <f>BA89/AZ89</f>
        <v>#DIV/0!</v>
      </c>
      <c r="BA90" s="94"/>
      <c r="BB90" s="11"/>
      <c r="BC90" s="11"/>
      <c r="BD90" s="11"/>
      <c r="BE90" s="11"/>
      <c r="BF90" s="11"/>
      <c r="BG90" s="94" t="e">
        <f>BH89/BG89</f>
        <v>#DIV/0!</v>
      </c>
      <c r="BH90" s="94"/>
      <c r="BI90" s="11"/>
      <c r="BJ90" s="11"/>
      <c r="BK90" s="11"/>
      <c r="BL90" s="11"/>
      <c r="BM90" s="11"/>
      <c r="BN90" s="94" t="e">
        <f>BO89/BN89</f>
        <v>#DIV/0!</v>
      </c>
      <c r="BO90" s="94"/>
      <c r="BP90" s="11"/>
      <c r="BQ90" s="11"/>
      <c r="BR90" s="11"/>
      <c r="BS90" s="11"/>
      <c r="BT90" s="11"/>
      <c r="BU90" s="94" t="e">
        <f>BV89/BU89</f>
        <v>#DIV/0!</v>
      </c>
      <c r="BV90" s="94"/>
      <c r="BW90" s="11"/>
      <c r="BX90" s="11"/>
      <c r="BY90" s="11"/>
      <c r="BZ90" s="11"/>
      <c r="CA90" s="11"/>
      <c r="CB90" s="94" t="e">
        <f>CC89/CB89</f>
        <v>#DIV/0!</v>
      </c>
      <c r="CC90" s="94"/>
      <c r="CD90" s="11"/>
      <c r="CE90" s="11"/>
      <c r="CF90" s="11"/>
      <c r="CG90" s="11"/>
      <c r="CH90" s="11"/>
      <c r="CI90" s="94" t="e">
        <f>CJ89/CI89</f>
        <v>#DIV/0!</v>
      </c>
      <c r="CJ90" s="94"/>
    </row>
    <row r="91" spans="1:88" ht="15" thickBot="1" x14ac:dyDescent="0.35">
      <c r="B91" s="10"/>
      <c r="C91" s="67"/>
      <c r="D91" s="67"/>
      <c r="E91" s="11"/>
      <c r="F91" s="11"/>
      <c r="G91" s="11"/>
      <c r="H91" s="11"/>
      <c r="I91" s="11"/>
      <c r="J91" s="67"/>
      <c r="K91" s="67"/>
      <c r="L91" s="11"/>
      <c r="M91" s="11"/>
      <c r="N91" s="11"/>
      <c r="O91" s="11"/>
      <c r="P91" s="11"/>
      <c r="Q91" s="67"/>
      <c r="R91" s="67"/>
      <c r="S91" s="11"/>
      <c r="T91" s="11"/>
      <c r="U91" s="11"/>
      <c r="V91" s="11"/>
      <c r="W91" s="11"/>
      <c r="X91" s="67"/>
      <c r="Y91" s="67"/>
      <c r="Z91" s="11"/>
      <c r="AA91" s="11"/>
      <c r="AB91" s="11"/>
      <c r="AC91" s="11"/>
      <c r="AD91" s="11"/>
      <c r="AE91" s="67"/>
      <c r="AF91" s="67"/>
      <c r="AG91" s="11"/>
      <c r="AH91" s="11"/>
      <c r="AI91" s="11"/>
      <c r="AJ91" s="11"/>
      <c r="AK91" s="11"/>
      <c r="AL91" s="67"/>
      <c r="AM91" s="67"/>
      <c r="AN91" s="11"/>
      <c r="AO91" s="11"/>
      <c r="AP91" s="11"/>
      <c r="AQ91" s="11"/>
      <c r="AR91" s="11"/>
      <c r="AS91" s="67"/>
      <c r="AT91" s="67"/>
      <c r="AU91" s="11"/>
      <c r="AV91" s="11"/>
      <c r="AW91" s="11"/>
      <c r="AX91" s="11"/>
      <c r="AY91" s="11"/>
      <c r="AZ91" s="67"/>
      <c r="BA91" s="67"/>
      <c r="BB91" s="11"/>
      <c r="BC91" s="11"/>
      <c r="BD91" s="11"/>
      <c r="BE91" s="11"/>
      <c r="BF91" s="11"/>
      <c r="BG91" s="67"/>
      <c r="BH91" s="67"/>
      <c r="BI91" s="11"/>
      <c r="BJ91" s="11"/>
      <c r="BK91" s="11"/>
      <c r="BL91" s="11"/>
      <c r="BM91" s="11"/>
      <c r="BN91" s="67"/>
      <c r="BO91" s="67"/>
      <c r="BP91" s="11"/>
      <c r="BQ91" s="11"/>
      <c r="BR91" s="11"/>
      <c r="BS91" s="11"/>
      <c r="BT91" s="11"/>
      <c r="BU91" s="67"/>
      <c r="BV91" s="67"/>
      <c r="BW91" s="11"/>
      <c r="BX91" s="11"/>
      <c r="BY91" s="11"/>
      <c r="BZ91" s="11"/>
      <c r="CA91" s="11"/>
      <c r="CB91" s="67"/>
      <c r="CC91" s="67"/>
      <c r="CD91" s="11"/>
      <c r="CE91" s="11"/>
      <c r="CF91" s="11"/>
      <c r="CG91" s="11"/>
      <c r="CH91" s="11"/>
      <c r="CI91" s="67"/>
      <c r="CJ91" s="67"/>
    </row>
    <row r="92" spans="1:88" ht="15" thickBot="1" x14ac:dyDescent="0.35">
      <c r="B92" s="112" t="s">
        <v>15</v>
      </c>
      <c r="C92" s="113" t="s">
        <v>0</v>
      </c>
      <c r="D92" s="114"/>
      <c r="E92" s="115"/>
      <c r="F92" s="116" t="s">
        <v>0</v>
      </c>
      <c r="G92" s="117"/>
      <c r="H92" s="117"/>
      <c r="I92" s="117"/>
      <c r="J92" s="113" t="s">
        <v>0</v>
      </c>
      <c r="K92" s="114"/>
      <c r="L92" s="115"/>
      <c r="M92" s="116" t="s">
        <v>0</v>
      </c>
      <c r="N92" s="117"/>
      <c r="O92" s="117"/>
      <c r="P92" s="117"/>
      <c r="Q92" s="113" t="s">
        <v>0</v>
      </c>
      <c r="R92" s="114"/>
      <c r="S92" s="115"/>
      <c r="T92" s="116" t="s">
        <v>0</v>
      </c>
      <c r="U92" s="117"/>
      <c r="V92" s="117"/>
      <c r="W92" s="117"/>
      <c r="X92" s="113" t="s">
        <v>0</v>
      </c>
      <c r="Y92" s="114"/>
      <c r="Z92" s="115"/>
      <c r="AA92" s="116" t="s">
        <v>0</v>
      </c>
      <c r="AB92" s="117"/>
      <c r="AC92" s="117"/>
      <c r="AD92" s="117"/>
      <c r="AE92" s="113" t="s">
        <v>0</v>
      </c>
      <c r="AF92" s="114"/>
      <c r="AG92" s="115"/>
      <c r="AH92" s="116" t="s">
        <v>0</v>
      </c>
      <c r="AI92" s="117"/>
      <c r="AJ92" s="117"/>
      <c r="AK92" s="117"/>
      <c r="AL92" s="113" t="s">
        <v>0</v>
      </c>
      <c r="AM92" s="114"/>
      <c r="AN92" s="115"/>
      <c r="AO92" s="116" t="s">
        <v>0</v>
      </c>
      <c r="AP92" s="117"/>
      <c r="AQ92" s="117"/>
      <c r="AR92" s="117"/>
      <c r="AS92" s="113" t="s">
        <v>0</v>
      </c>
      <c r="AT92" s="114"/>
      <c r="AU92" s="115"/>
      <c r="AV92" s="116" t="s">
        <v>0</v>
      </c>
      <c r="AW92" s="117"/>
      <c r="AX92" s="117"/>
      <c r="AY92" s="117"/>
      <c r="AZ92" s="113" t="s">
        <v>0</v>
      </c>
      <c r="BA92" s="114"/>
      <c r="BB92" s="115"/>
      <c r="BC92" s="116" t="s">
        <v>0</v>
      </c>
      <c r="BD92" s="117"/>
      <c r="BE92" s="117"/>
      <c r="BF92" s="117"/>
      <c r="BG92" s="113" t="s">
        <v>0</v>
      </c>
      <c r="BH92" s="114"/>
      <c r="BI92" s="115"/>
      <c r="BJ92" s="116" t="s">
        <v>0</v>
      </c>
      <c r="BK92" s="117"/>
      <c r="BL92" s="117"/>
      <c r="BM92" s="117"/>
      <c r="BN92" s="113" t="s">
        <v>0</v>
      </c>
      <c r="BO92" s="114"/>
      <c r="BP92" s="115"/>
      <c r="BQ92" s="116" t="s">
        <v>0</v>
      </c>
      <c r="BR92" s="117"/>
      <c r="BS92" s="117"/>
      <c r="BT92" s="117"/>
      <c r="BU92" s="113" t="s">
        <v>0</v>
      </c>
      <c r="BV92" s="114"/>
      <c r="BW92" s="115"/>
      <c r="BX92" s="116" t="s">
        <v>0</v>
      </c>
      <c r="BY92" s="117"/>
      <c r="BZ92" s="117"/>
      <c r="CA92" s="117"/>
      <c r="CB92" s="113" t="s">
        <v>0</v>
      </c>
      <c r="CC92" s="114"/>
      <c r="CD92" s="115"/>
      <c r="CE92" s="116" t="s">
        <v>0</v>
      </c>
      <c r="CF92" s="117"/>
      <c r="CG92" s="117"/>
      <c r="CH92" s="117"/>
      <c r="CI92" s="112" t="s">
        <v>12</v>
      </c>
      <c r="CJ92" s="112" t="s">
        <v>12</v>
      </c>
    </row>
    <row r="93" spans="1:88" ht="15" thickBot="1" x14ac:dyDescent="0.35">
      <c r="A93" s="118"/>
      <c r="B93" s="119" t="s">
        <v>27</v>
      </c>
      <c r="C93" s="120">
        <f>C27</f>
        <v>0</v>
      </c>
      <c r="D93" s="121">
        <f>D15</f>
        <v>0</v>
      </c>
      <c r="E93" s="121"/>
      <c r="F93" s="121">
        <f t="shared" ref="F93:I93" si="87">F15</f>
        <v>0</v>
      </c>
      <c r="G93" s="121">
        <f t="shared" si="87"/>
        <v>0</v>
      </c>
      <c r="H93" s="121">
        <f t="shared" si="87"/>
        <v>0</v>
      </c>
      <c r="I93" s="121">
        <f t="shared" si="87"/>
        <v>0</v>
      </c>
      <c r="J93" s="120">
        <f>J27</f>
        <v>0</v>
      </c>
      <c r="K93" s="121">
        <f>K15</f>
        <v>0</v>
      </c>
      <c r="L93" s="121"/>
      <c r="M93" s="121">
        <f t="shared" ref="M93:P93" si="88">M15</f>
        <v>0</v>
      </c>
      <c r="N93" s="121">
        <f t="shared" si="88"/>
        <v>0</v>
      </c>
      <c r="O93" s="121">
        <f t="shared" si="88"/>
        <v>0</v>
      </c>
      <c r="P93" s="121">
        <f t="shared" si="88"/>
        <v>0</v>
      </c>
      <c r="Q93" s="120">
        <f>Q27</f>
        <v>0</v>
      </c>
      <c r="R93" s="121">
        <f>R15</f>
        <v>0</v>
      </c>
      <c r="S93" s="121"/>
      <c r="T93" s="121">
        <f t="shared" ref="T93:W93" si="89">T15</f>
        <v>0</v>
      </c>
      <c r="U93" s="121">
        <f t="shared" si="89"/>
        <v>0</v>
      </c>
      <c r="V93" s="121">
        <f t="shared" si="89"/>
        <v>0</v>
      </c>
      <c r="W93" s="121">
        <f t="shared" si="89"/>
        <v>0</v>
      </c>
      <c r="X93" s="120">
        <f>X27</f>
        <v>0</v>
      </c>
      <c r="Y93" s="121">
        <f>Y15</f>
        <v>0</v>
      </c>
      <c r="Z93" s="121"/>
      <c r="AA93" s="121">
        <f t="shared" ref="AA93:AD93" si="90">AA15</f>
        <v>0</v>
      </c>
      <c r="AB93" s="121">
        <f t="shared" si="90"/>
        <v>0</v>
      </c>
      <c r="AC93" s="121">
        <f t="shared" si="90"/>
        <v>0</v>
      </c>
      <c r="AD93" s="121">
        <f t="shared" si="90"/>
        <v>0</v>
      </c>
      <c r="AE93" s="120">
        <f>AE27</f>
        <v>0</v>
      </c>
      <c r="AF93" s="121">
        <f>AF15</f>
        <v>0</v>
      </c>
      <c r="AG93" s="121"/>
      <c r="AH93" s="121">
        <f t="shared" ref="AH93:AK93" si="91">AH15</f>
        <v>0</v>
      </c>
      <c r="AI93" s="121">
        <f t="shared" si="91"/>
        <v>0</v>
      </c>
      <c r="AJ93" s="121">
        <f t="shared" si="91"/>
        <v>0</v>
      </c>
      <c r="AK93" s="121">
        <f t="shared" si="91"/>
        <v>0</v>
      </c>
      <c r="AL93" s="120">
        <f>AL27</f>
        <v>0</v>
      </c>
      <c r="AM93" s="121">
        <f>AM15</f>
        <v>0</v>
      </c>
      <c r="AN93" s="121"/>
      <c r="AO93" s="121">
        <f t="shared" ref="AO93:AR93" si="92">AO15</f>
        <v>0</v>
      </c>
      <c r="AP93" s="121">
        <f t="shared" si="92"/>
        <v>0</v>
      </c>
      <c r="AQ93" s="121">
        <f t="shared" si="92"/>
        <v>0</v>
      </c>
      <c r="AR93" s="121">
        <f t="shared" si="92"/>
        <v>0</v>
      </c>
      <c r="AS93" s="120">
        <f>AS27</f>
        <v>0</v>
      </c>
      <c r="AT93" s="121">
        <f>AT15</f>
        <v>0</v>
      </c>
      <c r="AU93" s="121"/>
      <c r="AV93" s="121">
        <f t="shared" ref="AV93:AY93" si="93">AV15</f>
        <v>0</v>
      </c>
      <c r="AW93" s="121">
        <f t="shared" si="93"/>
        <v>0</v>
      </c>
      <c r="AX93" s="121">
        <f t="shared" si="93"/>
        <v>0</v>
      </c>
      <c r="AY93" s="121">
        <f t="shared" si="93"/>
        <v>0</v>
      </c>
      <c r="AZ93" s="120">
        <f>AZ27</f>
        <v>0</v>
      </c>
      <c r="BA93" s="121">
        <f>BA15</f>
        <v>0</v>
      </c>
      <c r="BB93" s="121"/>
      <c r="BC93" s="121">
        <f t="shared" ref="BC93:BF93" si="94">BC15</f>
        <v>0</v>
      </c>
      <c r="BD93" s="121">
        <f t="shared" si="94"/>
        <v>0</v>
      </c>
      <c r="BE93" s="121">
        <f t="shared" si="94"/>
        <v>0</v>
      </c>
      <c r="BF93" s="121">
        <f t="shared" si="94"/>
        <v>0</v>
      </c>
      <c r="BG93" s="120">
        <f>BG27</f>
        <v>0</v>
      </c>
      <c r="BH93" s="121">
        <f>BH15</f>
        <v>0</v>
      </c>
      <c r="BI93" s="121"/>
      <c r="BJ93" s="121">
        <f t="shared" ref="BJ93:BM93" si="95">BJ15</f>
        <v>0</v>
      </c>
      <c r="BK93" s="121">
        <f t="shared" si="95"/>
        <v>0</v>
      </c>
      <c r="BL93" s="121">
        <f t="shared" si="95"/>
        <v>0</v>
      </c>
      <c r="BM93" s="121">
        <f t="shared" si="95"/>
        <v>0</v>
      </c>
      <c r="BN93" s="120">
        <f>BN27</f>
        <v>0</v>
      </c>
      <c r="BO93" s="121">
        <f>BO15</f>
        <v>0</v>
      </c>
      <c r="BP93" s="121"/>
      <c r="BQ93" s="121">
        <f t="shared" ref="BQ93:BT93" si="96">BQ15</f>
        <v>0</v>
      </c>
      <c r="BR93" s="121">
        <f t="shared" si="96"/>
        <v>0</v>
      </c>
      <c r="BS93" s="121">
        <f t="shared" si="96"/>
        <v>0</v>
      </c>
      <c r="BT93" s="121">
        <f t="shared" si="96"/>
        <v>0</v>
      </c>
      <c r="BU93" s="120">
        <f>BU27</f>
        <v>0</v>
      </c>
      <c r="BV93" s="121">
        <f>BV15</f>
        <v>0</v>
      </c>
      <c r="BW93" s="121"/>
      <c r="BX93" s="121">
        <f t="shared" ref="BX93:CA93" si="97">BX15</f>
        <v>0</v>
      </c>
      <c r="BY93" s="121">
        <f t="shared" si="97"/>
        <v>0</v>
      </c>
      <c r="BZ93" s="121">
        <f t="shared" si="97"/>
        <v>0</v>
      </c>
      <c r="CA93" s="121">
        <f t="shared" si="97"/>
        <v>0</v>
      </c>
      <c r="CB93" s="120">
        <f>CB27</f>
        <v>0</v>
      </c>
      <c r="CC93" s="121">
        <f>CC15</f>
        <v>0</v>
      </c>
      <c r="CD93" s="121"/>
      <c r="CE93" s="121">
        <f t="shared" ref="CE93:CH93" si="98">CE15</f>
        <v>0</v>
      </c>
      <c r="CF93" s="121">
        <f t="shared" si="98"/>
        <v>0</v>
      </c>
      <c r="CG93" s="121">
        <f t="shared" si="98"/>
        <v>0</v>
      </c>
      <c r="CH93" s="121">
        <f t="shared" si="98"/>
        <v>0</v>
      </c>
      <c r="CI93" s="122">
        <f>CI15</f>
        <v>0</v>
      </c>
      <c r="CJ93" s="122">
        <f>CJ15</f>
        <v>0</v>
      </c>
    </row>
    <row r="94" spans="1:88" ht="15" thickBot="1" x14ac:dyDescent="0.35">
      <c r="A94" s="123"/>
      <c r="B94" s="26" t="s">
        <v>77</v>
      </c>
      <c r="C94" s="124">
        <f>C28</f>
        <v>0</v>
      </c>
      <c r="D94" s="125">
        <f>D28</f>
        <v>2000</v>
      </c>
      <c r="E94" s="126"/>
      <c r="F94" s="126"/>
      <c r="G94" s="126"/>
      <c r="H94" s="126"/>
      <c r="I94" s="126"/>
      <c r="J94" s="127">
        <f>J28</f>
        <v>0</v>
      </c>
      <c r="K94" s="125">
        <f>K28</f>
        <v>2000</v>
      </c>
      <c r="L94" s="126"/>
      <c r="M94" s="126"/>
      <c r="N94" s="126"/>
      <c r="O94" s="126"/>
      <c r="P94" s="126"/>
      <c r="Q94" s="127">
        <f>Q28</f>
        <v>0</v>
      </c>
      <c r="R94" s="125">
        <f>R28</f>
        <v>2000</v>
      </c>
      <c r="S94" s="126"/>
      <c r="T94" s="126"/>
      <c r="U94" s="126"/>
      <c r="V94" s="126"/>
      <c r="W94" s="126"/>
      <c r="X94" s="127">
        <f>X28</f>
        <v>0</v>
      </c>
      <c r="Y94" s="125">
        <f>Y28</f>
        <v>0</v>
      </c>
      <c r="Z94" s="126"/>
      <c r="AA94" s="126"/>
      <c r="AB94" s="126"/>
      <c r="AC94" s="126"/>
      <c r="AD94" s="126"/>
      <c r="AE94" s="127">
        <f>AE28</f>
        <v>0</v>
      </c>
      <c r="AF94" s="125">
        <f>AF28</f>
        <v>2000</v>
      </c>
      <c r="AG94" s="126"/>
      <c r="AH94" s="126"/>
      <c r="AI94" s="126"/>
      <c r="AJ94" s="126"/>
      <c r="AK94" s="126"/>
      <c r="AL94" s="127">
        <f>AL28</f>
        <v>0</v>
      </c>
      <c r="AM94" s="125">
        <f>AM28</f>
        <v>0</v>
      </c>
      <c r="AN94" s="126"/>
      <c r="AO94" s="126"/>
      <c r="AP94" s="126"/>
      <c r="AQ94" s="126"/>
      <c r="AR94" s="126"/>
      <c r="AS94" s="127">
        <f>AS28</f>
        <v>0</v>
      </c>
      <c r="AT94" s="125">
        <f>AT28</f>
        <v>2000</v>
      </c>
      <c r="AU94" s="126"/>
      <c r="AV94" s="126"/>
      <c r="AW94" s="126"/>
      <c r="AX94" s="126"/>
      <c r="AY94" s="126"/>
      <c r="AZ94" s="127">
        <f>AZ28</f>
        <v>0</v>
      </c>
      <c r="BA94" s="125">
        <f>BA28</f>
        <v>0</v>
      </c>
      <c r="BB94" s="126"/>
      <c r="BC94" s="126"/>
      <c r="BD94" s="126"/>
      <c r="BE94" s="126"/>
      <c r="BF94" s="126"/>
      <c r="BG94" s="127">
        <f>BG28</f>
        <v>0</v>
      </c>
      <c r="BH94" s="125">
        <f>BH28</f>
        <v>2000</v>
      </c>
      <c r="BI94" s="126"/>
      <c r="BJ94" s="126"/>
      <c r="BK94" s="126"/>
      <c r="BL94" s="126"/>
      <c r="BM94" s="126"/>
      <c r="BN94" s="127">
        <f>BN28</f>
        <v>0</v>
      </c>
      <c r="BO94" s="125">
        <f>BO28</f>
        <v>0</v>
      </c>
      <c r="BP94" s="126"/>
      <c r="BQ94" s="126"/>
      <c r="BR94" s="126"/>
      <c r="BS94" s="126"/>
      <c r="BT94" s="126"/>
      <c r="BU94" s="127">
        <f>BU28</f>
        <v>0</v>
      </c>
      <c r="BV94" s="125">
        <f>BV28</f>
        <v>2000</v>
      </c>
      <c r="BW94" s="126"/>
      <c r="BX94" s="126"/>
      <c r="BY94" s="126"/>
      <c r="BZ94" s="126"/>
      <c r="CA94" s="126"/>
      <c r="CB94" s="127">
        <f>CB28</f>
        <v>0</v>
      </c>
      <c r="CC94" s="125">
        <f>CC28</f>
        <v>0</v>
      </c>
      <c r="CD94" s="126"/>
      <c r="CE94" s="126"/>
      <c r="CF94" s="126"/>
      <c r="CG94" s="126"/>
      <c r="CH94" s="128"/>
      <c r="CI94" s="25">
        <f>CI28</f>
        <v>0</v>
      </c>
      <c r="CJ94" s="25">
        <f>CJ28</f>
        <v>14000</v>
      </c>
    </row>
    <row r="95" spans="1:88" ht="15" thickBot="1" x14ac:dyDescent="0.35">
      <c r="A95" s="29"/>
      <c r="B95" s="28" t="s">
        <v>13</v>
      </c>
      <c r="C95" s="129">
        <f>C55+C72+C89</f>
        <v>0</v>
      </c>
      <c r="D95" s="129">
        <f>D55+D72+D89</f>
        <v>-1900</v>
      </c>
      <c r="E95" s="129">
        <f>E55+E72</f>
        <v>0</v>
      </c>
      <c r="F95" s="129">
        <f t="shared" ref="F95:H95" si="99">F55+F72</f>
        <v>0</v>
      </c>
      <c r="G95" s="129">
        <f t="shared" si="99"/>
        <v>-1800</v>
      </c>
      <c r="H95" s="129">
        <f t="shared" si="99"/>
        <v>0</v>
      </c>
      <c r="I95" s="129">
        <f>I55+I72</f>
        <v>0</v>
      </c>
      <c r="J95" s="129">
        <f>J55+J72+J89</f>
        <v>0</v>
      </c>
      <c r="K95" s="129">
        <f>K55+K72+K89</f>
        <v>-1900</v>
      </c>
      <c r="L95" s="129">
        <f>L55+L72</f>
        <v>0</v>
      </c>
      <c r="M95" s="129">
        <f t="shared" ref="M95:O95" si="100">M55+M72</f>
        <v>0</v>
      </c>
      <c r="N95" s="129">
        <f t="shared" si="100"/>
        <v>-1800</v>
      </c>
      <c r="O95" s="129">
        <f t="shared" si="100"/>
        <v>0</v>
      </c>
      <c r="P95" s="129">
        <f>P55+P72</f>
        <v>0</v>
      </c>
      <c r="Q95" s="129">
        <f>Q55+Q72+Q89</f>
        <v>0</v>
      </c>
      <c r="R95" s="129">
        <f>R55+R72+R89</f>
        <v>-1900</v>
      </c>
      <c r="S95" s="129">
        <f>S55+S72</f>
        <v>0</v>
      </c>
      <c r="T95" s="129">
        <f t="shared" ref="T95:V95" si="101">T55+T72</f>
        <v>0</v>
      </c>
      <c r="U95" s="129">
        <f t="shared" si="101"/>
        <v>-1800</v>
      </c>
      <c r="V95" s="129">
        <f t="shared" si="101"/>
        <v>0</v>
      </c>
      <c r="W95" s="129">
        <f>W55+W72</f>
        <v>0</v>
      </c>
      <c r="X95" s="129">
        <f>X55+X72+X89</f>
        <v>0</v>
      </c>
      <c r="Y95" s="129">
        <f>Y55+Y72+Y89</f>
        <v>-1900</v>
      </c>
      <c r="Z95" s="129">
        <f>Z55+Z72</f>
        <v>-300</v>
      </c>
      <c r="AA95" s="129">
        <f t="shared" ref="AA95:AC95" si="102">AA55+AA72</f>
        <v>0</v>
      </c>
      <c r="AB95" s="129">
        <f t="shared" si="102"/>
        <v>-1500</v>
      </c>
      <c r="AC95" s="129">
        <f t="shared" si="102"/>
        <v>0</v>
      </c>
      <c r="AD95" s="129">
        <f>AD55+AD72</f>
        <v>0</v>
      </c>
      <c r="AE95" s="129">
        <f>AE55+AE72+AE89</f>
        <v>0</v>
      </c>
      <c r="AF95" s="129">
        <f>AF55+AF72+AF89</f>
        <v>-1900</v>
      </c>
      <c r="AG95" s="129">
        <f>AG55+AG72</f>
        <v>0</v>
      </c>
      <c r="AH95" s="129">
        <f t="shared" ref="AH95:AJ95" si="103">AH55+AH72</f>
        <v>0</v>
      </c>
      <c r="AI95" s="129">
        <f t="shared" si="103"/>
        <v>-1800</v>
      </c>
      <c r="AJ95" s="129">
        <f t="shared" si="103"/>
        <v>0</v>
      </c>
      <c r="AK95" s="129">
        <f>AK55+AK72</f>
        <v>0</v>
      </c>
      <c r="AL95" s="129">
        <f>AL55+AL72+AL89</f>
        <v>0</v>
      </c>
      <c r="AM95" s="129">
        <f>AM55+AM72+AM89</f>
        <v>-1900</v>
      </c>
      <c r="AN95" s="129">
        <f>AN55+AN72</f>
        <v>0</v>
      </c>
      <c r="AO95" s="129">
        <f t="shared" ref="AO95:AQ95" si="104">AO55+AO72</f>
        <v>0</v>
      </c>
      <c r="AP95" s="129">
        <f t="shared" si="104"/>
        <v>-1800</v>
      </c>
      <c r="AQ95" s="129">
        <f t="shared" si="104"/>
        <v>0</v>
      </c>
      <c r="AR95" s="129">
        <f>AR55+AR72</f>
        <v>0</v>
      </c>
      <c r="AS95" s="129">
        <f>AS55+AS72+AS89</f>
        <v>0</v>
      </c>
      <c r="AT95" s="129">
        <f>AT55+AT72+AT89</f>
        <v>-1900</v>
      </c>
      <c r="AU95" s="129">
        <f>AU55+AU72</f>
        <v>0</v>
      </c>
      <c r="AV95" s="129">
        <f t="shared" ref="AV95:AX95" si="105">AV55+AV72</f>
        <v>0</v>
      </c>
      <c r="AW95" s="129">
        <f t="shared" si="105"/>
        <v>-1800</v>
      </c>
      <c r="AX95" s="129">
        <f t="shared" si="105"/>
        <v>0</v>
      </c>
      <c r="AY95" s="129">
        <f>AY55+AY72</f>
        <v>0</v>
      </c>
      <c r="AZ95" s="129">
        <f>AZ55+AZ72+AZ89</f>
        <v>0</v>
      </c>
      <c r="BA95" s="129">
        <f>BA55+BA72+BA89</f>
        <v>-1900</v>
      </c>
      <c r="BB95" s="129">
        <f>BB55+BB72</f>
        <v>-1800</v>
      </c>
      <c r="BC95" s="129">
        <f t="shared" ref="BC95:BE95" si="106">BC55+BC72</f>
        <v>0</v>
      </c>
      <c r="BD95" s="129">
        <f t="shared" si="106"/>
        <v>0</v>
      </c>
      <c r="BE95" s="129">
        <f t="shared" si="106"/>
        <v>0</v>
      </c>
      <c r="BF95" s="129">
        <f>BF55+BF72</f>
        <v>0</v>
      </c>
      <c r="BG95" s="129">
        <f>BG55+BG72+BG89</f>
        <v>0</v>
      </c>
      <c r="BH95" s="129">
        <f>BH55+BH72+BH89</f>
        <v>-1900</v>
      </c>
      <c r="BI95" s="129">
        <f>BI55+BI72</f>
        <v>0</v>
      </c>
      <c r="BJ95" s="129">
        <f t="shared" ref="BJ95:BL95" si="107">BJ55+BJ72</f>
        <v>0</v>
      </c>
      <c r="BK95" s="129">
        <f t="shared" si="107"/>
        <v>-1800</v>
      </c>
      <c r="BL95" s="129">
        <f t="shared" si="107"/>
        <v>0</v>
      </c>
      <c r="BM95" s="129">
        <f>BM55+BM72</f>
        <v>0</v>
      </c>
      <c r="BN95" s="129">
        <f>BN55+BN72+BN89</f>
        <v>0</v>
      </c>
      <c r="BO95" s="129">
        <f>BO55+BO72+BO89</f>
        <v>-1900</v>
      </c>
      <c r="BP95" s="129">
        <f>BP55+BP72</f>
        <v>0</v>
      </c>
      <c r="BQ95" s="129">
        <f t="shared" ref="BQ95:BS95" si="108">BQ55+BQ72</f>
        <v>0</v>
      </c>
      <c r="BR95" s="129">
        <f t="shared" si="108"/>
        <v>-1800</v>
      </c>
      <c r="BS95" s="129">
        <f t="shared" si="108"/>
        <v>0</v>
      </c>
      <c r="BT95" s="129">
        <f>BT55+BT72</f>
        <v>0</v>
      </c>
      <c r="BU95" s="129">
        <f>BU55+BU72+BU89</f>
        <v>0</v>
      </c>
      <c r="BV95" s="129">
        <f>BV55+BV72+BV89</f>
        <v>-1900</v>
      </c>
      <c r="BW95" s="129">
        <f>BW55+BW72</f>
        <v>0</v>
      </c>
      <c r="BX95" s="129">
        <f t="shared" ref="BX95:BZ95" si="109">BX55+BX72</f>
        <v>0</v>
      </c>
      <c r="BY95" s="129">
        <f t="shared" si="109"/>
        <v>-1800</v>
      </c>
      <c r="BZ95" s="129">
        <f t="shared" si="109"/>
        <v>0</v>
      </c>
      <c r="CA95" s="129">
        <f>CA55+CA72</f>
        <v>0</v>
      </c>
      <c r="CB95" s="129">
        <f>CB55+CB72+CB89</f>
        <v>0</v>
      </c>
      <c r="CC95" s="129">
        <f>CC55+CC72+CC89</f>
        <v>-1900</v>
      </c>
      <c r="CD95" s="129">
        <f>CD55+CD72</f>
        <v>-1800</v>
      </c>
      <c r="CE95" s="129">
        <f t="shared" ref="CE95:CG95" si="110">CE55+CE72</f>
        <v>0</v>
      </c>
      <c r="CF95" s="129">
        <f t="shared" si="110"/>
        <v>0</v>
      </c>
      <c r="CG95" s="129">
        <f t="shared" si="110"/>
        <v>0</v>
      </c>
      <c r="CH95" s="129">
        <f>CH55+CH72</f>
        <v>0</v>
      </c>
      <c r="CI95" s="130">
        <f>CI55+CI72+CI89</f>
        <v>0</v>
      </c>
      <c r="CJ95" s="130">
        <f>CJ55+CJ72</f>
        <v>-21600</v>
      </c>
    </row>
    <row r="96" spans="1:88" ht="15" thickBot="1" x14ac:dyDescent="0.35">
      <c r="A96" s="131"/>
      <c r="B96" s="30" t="s">
        <v>14</v>
      </c>
      <c r="C96" s="132">
        <f>C94-C95</f>
        <v>0</v>
      </c>
      <c r="D96" s="132">
        <f>D94-D95</f>
        <v>3900</v>
      </c>
      <c r="E96" s="132">
        <f t="shared" ref="E96:I96" si="111">E94-E95</f>
        <v>0</v>
      </c>
      <c r="F96" s="132">
        <f t="shared" si="111"/>
        <v>0</v>
      </c>
      <c r="G96" s="132">
        <f t="shared" si="111"/>
        <v>1800</v>
      </c>
      <c r="H96" s="132">
        <f t="shared" si="111"/>
        <v>0</v>
      </c>
      <c r="I96" s="132">
        <f t="shared" si="111"/>
        <v>0</v>
      </c>
      <c r="J96" s="132">
        <f>J94-J95</f>
        <v>0</v>
      </c>
      <c r="K96" s="132">
        <f>K94-K95</f>
        <v>3900</v>
      </c>
      <c r="L96" s="132">
        <f t="shared" ref="L96" si="112">L94-L95</f>
        <v>0</v>
      </c>
      <c r="M96" s="132">
        <f t="shared" ref="M96" si="113">M94-M95</f>
        <v>0</v>
      </c>
      <c r="N96" s="132">
        <f t="shared" ref="N96" si="114">N94-N95</f>
        <v>1800</v>
      </c>
      <c r="O96" s="132">
        <f t="shared" ref="O96" si="115">O94-O95</f>
        <v>0</v>
      </c>
      <c r="P96" s="132">
        <f t="shared" ref="P96" si="116">P94-P95</f>
        <v>0</v>
      </c>
      <c r="Q96" s="132">
        <f>Q94-Q95</f>
        <v>0</v>
      </c>
      <c r="R96" s="132">
        <f>R94-R95</f>
        <v>3900</v>
      </c>
      <c r="S96" s="132">
        <f t="shared" ref="S96" si="117">S94-S95</f>
        <v>0</v>
      </c>
      <c r="T96" s="132">
        <f t="shared" ref="T96" si="118">T94-T95</f>
        <v>0</v>
      </c>
      <c r="U96" s="132">
        <f t="shared" ref="U96" si="119">U94-U95</f>
        <v>1800</v>
      </c>
      <c r="V96" s="132">
        <f t="shared" ref="V96" si="120">V94-V95</f>
        <v>0</v>
      </c>
      <c r="W96" s="132">
        <f t="shared" ref="W96" si="121">W94-W95</f>
        <v>0</v>
      </c>
      <c r="X96" s="132">
        <f>X94-X95</f>
        <v>0</v>
      </c>
      <c r="Y96" s="132">
        <f>Y94-Y95</f>
        <v>1900</v>
      </c>
      <c r="Z96" s="132">
        <f t="shared" ref="Z96" si="122">Z94-Z95</f>
        <v>300</v>
      </c>
      <c r="AA96" s="132">
        <f t="shared" ref="AA96" si="123">AA94-AA95</f>
        <v>0</v>
      </c>
      <c r="AB96" s="132">
        <f t="shared" ref="AB96" si="124">AB94-AB95</f>
        <v>1500</v>
      </c>
      <c r="AC96" s="132">
        <f t="shared" ref="AC96" si="125">AC94-AC95</f>
        <v>0</v>
      </c>
      <c r="AD96" s="132">
        <f t="shared" ref="AD96" si="126">AD94-AD95</f>
        <v>0</v>
      </c>
      <c r="AE96" s="132">
        <f>AE94-AE95</f>
        <v>0</v>
      </c>
      <c r="AF96" s="132">
        <f>AF94-AF95</f>
        <v>3900</v>
      </c>
      <c r="AG96" s="132">
        <f t="shared" ref="AG96:AK96" si="127">AG94-AG95</f>
        <v>0</v>
      </c>
      <c r="AH96" s="132">
        <f t="shared" si="127"/>
        <v>0</v>
      </c>
      <c r="AI96" s="132">
        <f t="shared" si="127"/>
        <v>1800</v>
      </c>
      <c r="AJ96" s="132">
        <f t="shared" si="127"/>
        <v>0</v>
      </c>
      <c r="AK96" s="132">
        <f t="shared" si="127"/>
        <v>0</v>
      </c>
      <c r="AL96" s="132">
        <f>AL94-AL95</f>
        <v>0</v>
      </c>
      <c r="AM96" s="132">
        <f>AM94-AM95</f>
        <v>1900</v>
      </c>
      <c r="AN96" s="132">
        <f t="shared" ref="AN96:AR96" si="128">AN94-AN95</f>
        <v>0</v>
      </c>
      <c r="AO96" s="132">
        <f t="shared" si="128"/>
        <v>0</v>
      </c>
      <c r="AP96" s="132">
        <f t="shared" si="128"/>
        <v>1800</v>
      </c>
      <c r="AQ96" s="132">
        <f t="shared" si="128"/>
        <v>0</v>
      </c>
      <c r="AR96" s="132">
        <f t="shared" si="128"/>
        <v>0</v>
      </c>
      <c r="AS96" s="132">
        <f>AS94-AS95</f>
        <v>0</v>
      </c>
      <c r="AT96" s="132">
        <f>AT94-AT95</f>
        <v>3900</v>
      </c>
      <c r="AU96" s="132">
        <f t="shared" ref="AU96:AY96" si="129">AU94-AU95</f>
        <v>0</v>
      </c>
      <c r="AV96" s="132">
        <f t="shared" si="129"/>
        <v>0</v>
      </c>
      <c r="AW96" s="132">
        <f t="shared" si="129"/>
        <v>1800</v>
      </c>
      <c r="AX96" s="132">
        <f t="shared" si="129"/>
        <v>0</v>
      </c>
      <c r="AY96" s="132">
        <f t="shared" si="129"/>
        <v>0</v>
      </c>
      <c r="AZ96" s="132">
        <f>AZ94-AZ95</f>
        <v>0</v>
      </c>
      <c r="BA96" s="132">
        <f>BA94-BA95</f>
        <v>1900</v>
      </c>
      <c r="BB96" s="132">
        <f t="shared" ref="BB96" si="130">BB94-BB95</f>
        <v>1800</v>
      </c>
      <c r="BC96" s="132">
        <f t="shared" ref="BC96" si="131">BC94-BC95</f>
        <v>0</v>
      </c>
      <c r="BD96" s="132">
        <f t="shared" ref="BD96" si="132">BD94-BD95</f>
        <v>0</v>
      </c>
      <c r="BE96" s="132">
        <f t="shared" ref="BE96" si="133">BE94-BE95</f>
        <v>0</v>
      </c>
      <c r="BF96" s="132">
        <f t="shared" ref="BF96" si="134">BF94-BF95</f>
        <v>0</v>
      </c>
      <c r="BG96" s="132">
        <f>BG94-BG95</f>
        <v>0</v>
      </c>
      <c r="BH96" s="132">
        <f>BH94-BH95</f>
        <v>3900</v>
      </c>
      <c r="BI96" s="132">
        <f t="shared" ref="BI96:BM96" si="135">BI94-BI95</f>
        <v>0</v>
      </c>
      <c r="BJ96" s="132">
        <f t="shared" si="135"/>
        <v>0</v>
      </c>
      <c r="BK96" s="132">
        <f t="shared" si="135"/>
        <v>1800</v>
      </c>
      <c r="BL96" s="132">
        <f t="shared" si="135"/>
        <v>0</v>
      </c>
      <c r="BM96" s="132">
        <f t="shared" si="135"/>
        <v>0</v>
      </c>
      <c r="BN96" s="132">
        <f>BN94-BN95</f>
        <v>0</v>
      </c>
      <c r="BO96" s="132">
        <f>BO94-BO95</f>
        <v>1900</v>
      </c>
      <c r="BP96" s="132">
        <f t="shared" ref="BP96:BT96" si="136">BP94-BP95</f>
        <v>0</v>
      </c>
      <c r="BQ96" s="132">
        <f t="shared" si="136"/>
        <v>0</v>
      </c>
      <c r="BR96" s="132">
        <f t="shared" si="136"/>
        <v>1800</v>
      </c>
      <c r="BS96" s="132">
        <f t="shared" si="136"/>
        <v>0</v>
      </c>
      <c r="BT96" s="132">
        <f t="shared" si="136"/>
        <v>0</v>
      </c>
      <c r="BU96" s="132">
        <f>BU94-BU95</f>
        <v>0</v>
      </c>
      <c r="BV96" s="132">
        <f>BV94-BV95</f>
        <v>3900</v>
      </c>
      <c r="BW96" s="132">
        <f t="shared" ref="BW96:CA96" si="137">BW94-BW95</f>
        <v>0</v>
      </c>
      <c r="BX96" s="132">
        <f t="shared" si="137"/>
        <v>0</v>
      </c>
      <c r="BY96" s="132">
        <f t="shared" si="137"/>
        <v>1800</v>
      </c>
      <c r="BZ96" s="132">
        <f t="shared" si="137"/>
        <v>0</v>
      </c>
      <c r="CA96" s="132">
        <f t="shared" si="137"/>
        <v>0</v>
      </c>
      <c r="CB96" s="132">
        <f>CB94-CB95</f>
        <v>0</v>
      </c>
      <c r="CC96" s="132">
        <f>CC94-CC95</f>
        <v>1900</v>
      </c>
      <c r="CD96" s="132">
        <f t="shared" ref="CD96" si="138">CD94-CD95</f>
        <v>1800</v>
      </c>
      <c r="CE96" s="132">
        <f t="shared" ref="CE96" si="139">CE94-CE95</f>
        <v>0</v>
      </c>
      <c r="CF96" s="132">
        <f t="shared" ref="CF96" si="140">CF94-CF95</f>
        <v>0</v>
      </c>
      <c r="CG96" s="132">
        <f t="shared" ref="CG96" si="141">CG94-CG95</f>
        <v>0</v>
      </c>
      <c r="CH96" s="132">
        <f t="shared" ref="CH96" si="142">CH94-CH95</f>
        <v>0</v>
      </c>
      <c r="CI96" s="130">
        <f>SUM(C96,J96,Q96,X96,AE96,AL96,AS96,AZ96,BG96,BN96,BU96,CB96)</f>
        <v>0</v>
      </c>
      <c r="CJ96" s="130">
        <f>SUM(D96,K96,R96,Y96,AF96,AM96,AT96,BA96,BH96,BO96,BV96,CC96)</f>
        <v>36800</v>
      </c>
    </row>
    <row r="97" spans="2:88" ht="15" thickBot="1" x14ac:dyDescent="0.35">
      <c r="B97" s="23"/>
      <c r="C97" s="94" t="e">
        <f>D96/C96</f>
        <v>#DIV/0!</v>
      </c>
      <c r="D97" s="94"/>
      <c r="E97" s="27"/>
      <c r="F97" s="27"/>
      <c r="G97" s="27"/>
      <c r="H97" s="27"/>
      <c r="I97" s="27"/>
      <c r="J97" s="94" t="e">
        <f>K96/J96</f>
        <v>#DIV/0!</v>
      </c>
      <c r="K97" s="94"/>
      <c r="L97" s="24"/>
      <c r="M97" s="24"/>
      <c r="N97" s="24"/>
      <c r="O97" s="24"/>
      <c r="P97" s="24"/>
      <c r="Q97" s="94" t="e">
        <f>R96/Q96</f>
        <v>#DIV/0!</v>
      </c>
      <c r="R97" s="94"/>
      <c r="S97" s="24"/>
      <c r="T97" s="24"/>
      <c r="U97" s="24"/>
      <c r="V97" s="24"/>
      <c r="W97" s="24"/>
      <c r="X97" s="94" t="e">
        <f>Y96/X96</f>
        <v>#DIV/0!</v>
      </c>
      <c r="Y97" s="94"/>
      <c r="Z97" s="24"/>
      <c r="AA97" s="24"/>
      <c r="AB97" s="24"/>
      <c r="AC97" s="24"/>
      <c r="AD97" s="24"/>
      <c r="AE97" s="94" t="e">
        <f>AF96/AE96</f>
        <v>#DIV/0!</v>
      </c>
      <c r="AF97" s="94"/>
      <c r="AG97" s="24"/>
      <c r="AH97" s="24"/>
      <c r="AI97" s="24"/>
      <c r="AJ97" s="24"/>
      <c r="AK97" s="24"/>
      <c r="AL97" s="94" t="e">
        <f>AM96/AL96</f>
        <v>#DIV/0!</v>
      </c>
      <c r="AM97" s="94"/>
      <c r="AN97" s="24"/>
      <c r="AO97" s="24"/>
      <c r="AP97" s="24"/>
      <c r="AQ97" s="24"/>
      <c r="AR97" s="24"/>
      <c r="AS97" s="94" t="e">
        <f>AT96/AS96</f>
        <v>#DIV/0!</v>
      </c>
      <c r="AT97" s="94"/>
      <c r="AU97" s="24"/>
      <c r="AV97" s="24"/>
      <c r="AW97" s="24"/>
      <c r="AX97" s="24"/>
      <c r="AY97" s="24"/>
      <c r="AZ97" s="94" t="e">
        <f>BA96/AZ96</f>
        <v>#DIV/0!</v>
      </c>
      <c r="BA97" s="94"/>
      <c r="BB97" s="24"/>
      <c r="BC97" s="24"/>
      <c r="BD97" s="24"/>
      <c r="BE97" s="24"/>
      <c r="BF97" s="24"/>
      <c r="BG97" s="94" t="e">
        <f>BH96/BG96</f>
        <v>#DIV/0!</v>
      </c>
      <c r="BH97" s="94"/>
      <c r="BI97" s="24"/>
      <c r="BJ97" s="24"/>
      <c r="BK97" s="24"/>
      <c r="BL97" s="24"/>
      <c r="BM97" s="24"/>
      <c r="BN97" s="94" t="e">
        <f>BO96/BN96</f>
        <v>#DIV/0!</v>
      </c>
      <c r="BO97" s="94"/>
      <c r="BP97" s="24"/>
      <c r="BQ97" s="24"/>
      <c r="BR97" s="24"/>
      <c r="BS97" s="24"/>
      <c r="BT97" s="24"/>
      <c r="BU97" s="94" t="e">
        <f>BV96/BU96</f>
        <v>#DIV/0!</v>
      </c>
      <c r="BV97" s="94"/>
      <c r="BW97" s="24"/>
      <c r="BX97" s="24"/>
      <c r="BY97" s="24"/>
      <c r="BZ97" s="24"/>
      <c r="CA97" s="24"/>
      <c r="CB97" s="94" t="e">
        <f>CC96/CB96</f>
        <v>#DIV/0!</v>
      </c>
      <c r="CC97" s="94"/>
      <c r="CD97" s="24"/>
      <c r="CE97" s="24"/>
      <c r="CF97" s="24"/>
      <c r="CG97" s="24"/>
      <c r="CH97" s="24"/>
      <c r="CI97" s="94" t="e">
        <f>CJ96/CI96</f>
        <v>#DIV/0!</v>
      </c>
      <c r="CJ97" s="94"/>
    </row>
    <row r="98" spans="2:88" ht="15" thickBot="1" x14ac:dyDescent="0.35">
      <c r="B98" s="133" t="s">
        <v>88</v>
      </c>
      <c r="C98" s="134" t="s">
        <v>17</v>
      </c>
      <c r="D98" s="134" t="s">
        <v>18</v>
      </c>
      <c r="E98" s="135"/>
      <c r="F98" s="135"/>
      <c r="G98" s="135"/>
      <c r="H98" s="135"/>
      <c r="I98" s="135"/>
      <c r="J98" s="135"/>
      <c r="K98" s="135"/>
      <c r="Q98" s="44"/>
      <c r="R98" s="44"/>
      <c r="X98" s="44"/>
      <c r="Y98" s="44"/>
      <c r="AE98" s="44"/>
      <c r="AF98" s="44"/>
      <c r="AL98" s="44"/>
      <c r="AM98" s="44"/>
      <c r="AS98" s="44"/>
      <c r="AT98" s="44"/>
      <c r="AZ98" s="44"/>
      <c r="BA98" s="44"/>
      <c r="BG98" s="44"/>
      <c r="BH98" s="44"/>
      <c r="BN98" s="44"/>
      <c r="BO98" s="44"/>
      <c r="BU98" s="44"/>
      <c r="BV98" s="44"/>
      <c r="CB98" s="44"/>
      <c r="CC98" s="44"/>
      <c r="CI98" s="44"/>
      <c r="CJ98" s="44"/>
    </row>
    <row r="99" spans="2:88" x14ac:dyDescent="0.3">
      <c r="B99" s="136" t="str">
        <f>B17</f>
        <v>Renda Pessoal</v>
      </c>
      <c r="C99" s="137">
        <f>CI28</f>
        <v>0</v>
      </c>
      <c r="D99" s="138">
        <f>CJ28</f>
        <v>14000</v>
      </c>
      <c r="E99" s="135"/>
      <c r="F99" s="135"/>
      <c r="G99" s="135"/>
      <c r="H99" s="135"/>
      <c r="I99" s="135"/>
      <c r="J99" s="135"/>
      <c r="K99" s="135"/>
      <c r="Q99" s="44"/>
      <c r="R99" s="44"/>
      <c r="X99" s="44"/>
      <c r="Y99" s="44"/>
      <c r="AE99" s="44"/>
      <c r="AF99" s="44"/>
      <c r="AL99" s="44"/>
      <c r="AM99" s="44"/>
      <c r="AS99" s="44"/>
      <c r="AT99" s="44"/>
      <c r="AZ99" s="44"/>
      <c r="BA99" s="44"/>
      <c r="BG99" s="44"/>
      <c r="BH99" s="44"/>
      <c r="BN99" s="44"/>
      <c r="BO99" s="44"/>
      <c r="BU99" s="44"/>
      <c r="BV99" s="44"/>
      <c r="CB99" s="44"/>
      <c r="CC99" s="44"/>
      <c r="CI99" s="44"/>
      <c r="CJ99" s="44"/>
    </row>
    <row r="100" spans="2:88" x14ac:dyDescent="0.3">
      <c r="B100" s="139" t="str">
        <f>B40</f>
        <v>Gastos Variáveis</v>
      </c>
      <c r="C100" s="137">
        <f>-CI55</f>
        <v>0</v>
      </c>
      <c r="D100" s="137">
        <f>-CJ55</f>
        <v>3600</v>
      </c>
      <c r="E100" s="135"/>
      <c r="F100" s="135"/>
      <c r="G100" s="135"/>
      <c r="H100" s="135"/>
      <c r="I100" s="135"/>
      <c r="J100" s="135"/>
      <c r="K100" s="135"/>
      <c r="Q100" s="44"/>
      <c r="R100" s="44"/>
      <c r="X100" s="44"/>
      <c r="Y100" s="44"/>
      <c r="AE100" s="44"/>
      <c r="AF100" s="44"/>
      <c r="AL100" s="44"/>
      <c r="AM100" s="44"/>
      <c r="AS100" s="44"/>
      <c r="AT100" s="44"/>
      <c r="AZ100" s="44"/>
      <c r="BA100" s="44"/>
      <c r="BG100" s="44"/>
      <c r="BH100" s="44"/>
      <c r="BN100" s="44"/>
      <c r="BO100" s="44"/>
      <c r="BU100" s="44"/>
      <c r="BV100" s="44"/>
      <c r="CB100" s="44"/>
      <c r="CC100" s="44"/>
      <c r="CI100" s="44"/>
      <c r="CJ100" s="44"/>
    </row>
    <row r="101" spans="2:88" x14ac:dyDescent="0.3">
      <c r="B101" s="139" t="str">
        <f>B57</f>
        <v>Gastos Fixos</v>
      </c>
      <c r="C101" s="137">
        <f>-CI72</f>
        <v>0</v>
      </c>
      <c r="D101" s="137">
        <f>-CJ72</f>
        <v>18000</v>
      </c>
      <c r="E101" s="135"/>
      <c r="F101" s="135"/>
      <c r="G101" s="135"/>
      <c r="H101" s="135"/>
      <c r="I101" s="135"/>
      <c r="J101" s="135"/>
      <c r="K101" s="135"/>
      <c r="Q101" s="44"/>
      <c r="R101" s="44"/>
      <c r="X101" s="44"/>
      <c r="Y101" s="44"/>
      <c r="AE101" s="44"/>
      <c r="AF101" s="44"/>
      <c r="AL101" s="44"/>
      <c r="AM101" s="44"/>
      <c r="AS101" s="44"/>
      <c r="AT101" s="44"/>
      <c r="AZ101" s="44"/>
      <c r="BA101" s="44"/>
      <c r="BG101" s="44"/>
      <c r="BH101" s="44"/>
      <c r="BN101" s="44"/>
      <c r="BO101" s="44"/>
      <c r="BU101" s="44"/>
      <c r="BV101" s="44"/>
      <c r="CB101" s="44"/>
      <c r="CC101" s="44"/>
      <c r="CI101" s="44"/>
      <c r="CJ101" s="44"/>
    </row>
    <row r="102" spans="2:88" x14ac:dyDescent="0.3">
      <c r="B102" s="139" t="str">
        <f>B74</f>
        <v>Taxas e Impostos</v>
      </c>
      <c r="C102" s="137">
        <f>-CI89</f>
        <v>0</v>
      </c>
      <c r="D102" s="137">
        <f>-CJ89</f>
        <v>1200</v>
      </c>
      <c r="E102" s="135"/>
      <c r="F102" s="135"/>
      <c r="G102" s="135"/>
      <c r="H102" s="135"/>
      <c r="I102" s="135"/>
      <c r="J102" s="135"/>
      <c r="K102" s="135"/>
      <c r="Q102" s="44"/>
      <c r="R102" s="44"/>
      <c r="X102" s="44"/>
      <c r="Y102" s="44"/>
      <c r="AE102" s="44"/>
      <c r="AF102" s="44"/>
      <c r="AL102" s="44"/>
      <c r="AM102" s="44"/>
      <c r="AS102" s="44"/>
      <c r="AT102" s="44"/>
      <c r="AZ102" s="44"/>
      <c r="BA102" s="44"/>
      <c r="BG102" s="44"/>
      <c r="BH102" s="44"/>
      <c r="BN102" s="44"/>
      <c r="BO102" s="44"/>
      <c r="BU102" s="44"/>
      <c r="BV102" s="44"/>
      <c r="CB102" s="44"/>
      <c r="CC102" s="44"/>
      <c r="CI102" s="44"/>
      <c r="CJ102" s="44"/>
    </row>
    <row r="103" spans="2:88" x14ac:dyDescent="0.3">
      <c r="B103" s="140" t="s">
        <v>106</v>
      </c>
      <c r="C103" s="137">
        <f>SUM(C100:C102)</f>
        <v>0</v>
      </c>
      <c r="D103" s="138">
        <f>SUM(D100:D102)</f>
        <v>22800</v>
      </c>
      <c r="E103" s="135"/>
      <c r="F103" s="135"/>
      <c r="G103" s="135"/>
      <c r="H103" s="135"/>
      <c r="I103" s="135"/>
      <c r="J103" s="135"/>
      <c r="K103" s="135"/>
      <c r="Q103" s="44"/>
      <c r="R103" s="44"/>
      <c r="X103" s="44"/>
      <c r="Y103" s="44"/>
      <c r="AE103" s="44"/>
      <c r="AF103" s="44"/>
      <c r="AL103" s="44"/>
      <c r="AM103" s="44"/>
      <c r="AS103" s="44"/>
      <c r="AT103" s="44"/>
      <c r="AZ103" s="44"/>
      <c r="BA103" s="44"/>
      <c r="BG103" s="44"/>
      <c r="BH103" s="44"/>
      <c r="BN103" s="44"/>
      <c r="BO103" s="44"/>
      <c r="BU103" s="44"/>
      <c r="BV103" s="44"/>
      <c r="CB103" s="44"/>
      <c r="CC103" s="44"/>
      <c r="CI103" s="44"/>
      <c r="CJ103" s="44"/>
    </row>
    <row r="104" spans="2:88" s="145" customFormat="1" ht="15" thickBot="1" x14ac:dyDescent="0.3">
      <c r="B104" s="141" t="s">
        <v>21</v>
      </c>
      <c r="C104" s="142">
        <f>C99-C103</f>
        <v>0</v>
      </c>
      <c r="D104" s="143">
        <f>D99-D103</f>
        <v>-8800</v>
      </c>
      <c r="E104" s="144"/>
      <c r="F104" s="144"/>
      <c r="G104" s="144"/>
      <c r="H104" s="144"/>
      <c r="I104" s="144"/>
      <c r="J104" s="144"/>
      <c r="K104" s="144"/>
    </row>
    <row r="105" spans="2:88" x14ac:dyDescent="0.3">
      <c r="B105" s="10"/>
      <c r="C105" s="146" t="e">
        <f>D104/C104</f>
        <v>#DIV/0!</v>
      </c>
      <c r="D105" s="146"/>
      <c r="E105" s="10"/>
      <c r="F105" s="10"/>
      <c r="G105" s="10"/>
      <c r="H105" s="10"/>
      <c r="I105" s="10"/>
      <c r="J105" s="135"/>
      <c r="K105" s="135"/>
      <c r="Q105" s="44"/>
      <c r="R105" s="44"/>
      <c r="X105" s="44"/>
      <c r="Y105" s="44"/>
      <c r="AE105" s="44"/>
      <c r="AF105" s="44"/>
      <c r="AL105" s="44"/>
      <c r="AM105" s="44"/>
      <c r="AS105" s="44"/>
      <c r="AT105" s="44"/>
      <c r="AZ105" s="44"/>
      <c r="BA105" s="44"/>
      <c r="BG105" s="44"/>
      <c r="BH105" s="44"/>
      <c r="BN105" s="44"/>
      <c r="BO105" s="44"/>
      <c r="BU105" s="44"/>
      <c r="BV105" s="44"/>
      <c r="CB105" s="44"/>
      <c r="CC105" s="44"/>
      <c r="CI105" s="44"/>
      <c r="CJ105" s="44"/>
    </row>
    <row r="106" spans="2:88" x14ac:dyDescent="0.3">
      <c r="D106" s="44"/>
      <c r="E106" s="148"/>
      <c r="K106" s="44"/>
      <c r="L106" s="148"/>
      <c r="R106" s="44"/>
      <c r="S106" s="148"/>
      <c r="Y106" s="44"/>
      <c r="Z106" s="148"/>
      <c r="AF106" s="44"/>
      <c r="AG106" s="148"/>
      <c r="AM106" s="44"/>
      <c r="AN106" s="148"/>
      <c r="AT106" s="44"/>
      <c r="AU106" s="148"/>
      <c r="BA106" s="44"/>
      <c r="BB106" s="148"/>
      <c r="BH106" s="44"/>
      <c r="BI106" s="148"/>
      <c r="BO106" s="44"/>
      <c r="BP106" s="148"/>
      <c r="BV106" s="44"/>
      <c r="BW106" s="148"/>
      <c r="CC106" s="44"/>
      <c r="CD106" s="148"/>
      <c r="CJ106" s="44"/>
    </row>
    <row r="107" spans="2:88" x14ac:dyDescent="0.3">
      <c r="D107" s="149"/>
      <c r="K107" s="149"/>
      <c r="R107" s="149"/>
      <c r="Y107" s="149"/>
      <c r="AF107" s="149"/>
      <c r="AM107" s="149"/>
      <c r="AT107" s="149"/>
      <c r="BA107" s="149"/>
      <c r="BH107" s="149"/>
      <c r="BO107" s="149"/>
      <c r="BV107" s="149"/>
      <c r="CC107" s="149"/>
    </row>
    <row r="108" spans="2:88" x14ac:dyDescent="0.3">
      <c r="D108" s="149"/>
      <c r="K108" s="149"/>
      <c r="R108" s="149"/>
      <c r="Y108" s="149"/>
      <c r="AF108" s="149"/>
      <c r="AM108" s="149"/>
      <c r="AT108" s="149"/>
      <c r="BA108" s="149"/>
      <c r="BH108" s="149"/>
      <c r="BO108" s="149"/>
      <c r="BV108" s="149"/>
      <c r="CC108" s="149"/>
    </row>
  </sheetData>
  <sheetProtection sheet="1" objects="1" formatCells="0" formatColumns="0" formatRows="0" insertColumns="0" insertRows="0" insertHyperlinks="0" deleteColumns="0" deleteRows="0" sort="0" autoFilter="0" pivotTables="0"/>
  <mergeCells count="102">
    <mergeCell ref="CI97:CJ97"/>
    <mergeCell ref="C3:D3"/>
    <mergeCell ref="C29:D29"/>
    <mergeCell ref="C39:D39"/>
    <mergeCell ref="CI73:CJ73"/>
    <mergeCell ref="CI39:CJ39"/>
    <mergeCell ref="BU29:BV29"/>
    <mergeCell ref="CB29:CC29"/>
    <mergeCell ref="CI29:CJ29"/>
    <mergeCell ref="J39:K39"/>
    <mergeCell ref="AE29:AF29"/>
    <mergeCell ref="AL29:AM29"/>
    <mergeCell ref="AS29:AT29"/>
    <mergeCell ref="AZ29:BA29"/>
    <mergeCell ref="AS3:AT3"/>
    <mergeCell ref="AZ3:BA3"/>
    <mergeCell ref="C105:D105"/>
    <mergeCell ref="Q92:R92"/>
    <mergeCell ref="X92:Y92"/>
    <mergeCell ref="C2:D2"/>
    <mergeCell ref="J2:K2"/>
    <mergeCell ref="Q2:R2"/>
    <mergeCell ref="J3:K3"/>
    <mergeCell ref="J73:K73"/>
    <mergeCell ref="J92:K92"/>
    <mergeCell ref="Q3:R3"/>
    <mergeCell ref="X97:Y97"/>
    <mergeCell ref="Q29:R29"/>
    <mergeCell ref="Q39:R39"/>
    <mergeCell ref="Q73:R73"/>
    <mergeCell ref="J97:K97"/>
    <mergeCell ref="J29:K29"/>
    <mergeCell ref="Q97:R97"/>
    <mergeCell ref="C73:D73"/>
    <mergeCell ref="C92:D92"/>
    <mergeCell ref="C97:D97"/>
    <mergeCell ref="X2:Y2"/>
    <mergeCell ref="X3:Y3"/>
    <mergeCell ref="X29:Y29"/>
    <mergeCell ref="X39:Y39"/>
    <mergeCell ref="X73:Y73"/>
    <mergeCell ref="AE3:AF3"/>
    <mergeCell ref="AL3:AM3"/>
    <mergeCell ref="AE39:AF39"/>
    <mergeCell ref="AL39:AM39"/>
    <mergeCell ref="AZ73:BA73"/>
    <mergeCell ref="AZ2:BA2"/>
    <mergeCell ref="AZ39:BA39"/>
    <mergeCell ref="BG92:BH92"/>
    <mergeCell ref="BN92:BO92"/>
    <mergeCell ref="BN97:BO97"/>
    <mergeCell ref="AE97:AF97"/>
    <mergeCell ref="AL97:AM97"/>
    <mergeCell ref="AS97:AT97"/>
    <mergeCell ref="AZ97:BA97"/>
    <mergeCell ref="BG2:BH2"/>
    <mergeCell ref="AS2:AT2"/>
    <mergeCell ref="AS73:AT73"/>
    <mergeCell ref="AS39:AT39"/>
    <mergeCell ref="AE92:AF92"/>
    <mergeCell ref="AL92:AM92"/>
    <mergeCell ref="AS92:AT92"/>
    <mergeCell ref="AZ92:BA92"/>
    <mergeCell ref="AE2:AF2"/>
    <mergeCell ref="AL2:AM2"/>
    <mergeCell ref="AE73:AF73"/>
    <mergeCell ref="AL73:AM73"/>
    <mergeCell ref="BU97:BV97"/>
    <mergeCell ref="CB97:CC97"/>
    <mergeCell ref="BU92:BV92"/>
    <mergeCell ref="CB92:CC92"/>
    <mergeCell ref="CB2:CC2"/>
    <mergeCell ref="BG3:BH3"/>
    <mergeCell ref="BN3:BO3"/>
    <mergeCell ref="BU3:BV3"/>
    <mergeCell ref="CB3:CC3"/>
    <mergeCell ref="BG29:BH29"/>
    <mergeCell ref="BN29:BO29"/>
    <mergeCell ref="BU2:BV2"/>
    <mergeCell ref="BU39:BV39"/>
    <mergeCell ref="CB39:CC39"/>
    <mergeCell ref="BG73:BH73"/>
    <mergeCell ref="BN73:BO73"/>
    <mergeCell ref="BU73:BV73"/>
    <mergeCell ref="CB73:CC73"/>
    <mergeCell ref="BN2:BO2"/>
    <mergeCell ref="BG39:BH39"/>
    <mergeCell ref="BN39:BO39"/>
    <mergeCell ref="BG97:BH97"/>
    <mergeCell ref="CI90:CJ90"/>
    <mergeCell ref="C90:D90"/>
    <mergeCell ref="J90:K90"/>
    <mergeCell ref="Q90:R90"/>
    <mergeCell ref="X90:Y90"/>
    <mergeCell ref="AE90:AF90"/>
    <mergeCell ref="AL90:AM90"/>
    <mergeCell ref="AS90:AT90"/>
    <mergeCell ref="AZ90:BA90"/>
    <mergeCell ref="BG90:BH90"/>
    <mergeCell ref="BN90:BO90"/>
    <mergeCell ref="BU90:BV90"/>
    <mergeCell ref="CB90:CC90"/>
  </mergeCells>
  <phoneticPr fontId="8" type="noConversion"/>
  <conditionalFormatting sqref="CI96:CJ96">
    <cfRule type="cellIs" dxfId="11" priority="1" operator="lessThan">
      <formula>0</formula>
    </cfRule>
    <cfRule type="cellIs" dxfId="10" priority="2" operator="greaterThan">
      <formula>0</formula>
    </cfRule>
  </conditionalFormatting>
  <printOptions horizontalCentered="1"/>
  <pageMargins left="0.39370078740157483" right="0.39370078740157483" top="0.78740157480314965" bottom="0.39370078740157483" header="0.51181102362204722" footer="0.11811023622047245"/>
  <pageSetup scale="75" orientation="portrait" horizontalDpi="360" verticalDpi="360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C29D5-CBF6-4E59-BCA2-36D6C376E6AE}">
  <dimension ref="B3:C21"/>
  <sheetViews>
    <sheetView workbookViewId="0">
      <selection activeCell="C27" sqref="C27"/>
    </sheetView>
  </sheetViews>
  <sheetFormatPr defaultRowHeight="13.2" x14ac:dyDescent="0.25"/>
  <cols>
    <col min="2" max="2" width="3.77734375" customWidth="1"/>
    <col min="3" max="3" width="142.109375" customWidth="1"/>
  </cols>
  <sheetData>
    <row r="3" spans="2:3" x14ac:dyDescent="0.25">
      <c r="C3" s="171" t="s">
        <v>139</v>
      </c>
    </row>
    <row r="4" spans="2:3" x14ac:dyDescent="0.25">
      <c r="B4" s="172">
        <v>1</v>
      </c>
      <c r="C4" s="170" t="s">
        <v>120</v>
      </c>
    </row>
    <row r="5" spans="2:3" x14ac:dyDescent="0.25">
      <c r="B5" s="172">
        <v>2</v>
      </c>
      <c r="C5" s="170" t="s">
        <v>146</v>
      </c>
    </row>
    <row r="6" spans="2:3" x14ac:dyDescent="0.25">
      <c r="B6" s="172">
        <v>3</v>
      </c>
      <c r="C6" s="170" t="s">
        <v>119</v>
      </c>
    </row>
    <row r="7" spans="2:3" x14ac:dyDescent="0.25">
      <c r="B7" s="172">
        <v>4</v>
      </c>
      <c r="C7" s="170" t="s">
        <v>145</v>
      </c>
    </row>
    <row r="8" spans="2:3" x14ac:dyDescent="0.25">
      <c r="B8" s="172">
        <v>5</v>
      </c>
      <c r="C8" s="170" t="s">
        <v>122</v>
      </c>
    </row>
    <row r="9" spans="2:3" x14ac:dyDescent="0.25">
      <c r="B9" s="172" t="s">
        <v>121</v>
      </c>
      <c r="C9" s="170" t="s">
        <v>124</v>
      </c>
    </row>
    <row r="10" spans="2:3" x14ac:dyDescent="0.25">
      <c r="B10" s="172" t="s">
        <v>123</v>
      </c>
      <c r="C10" s="170" t="s">
        <v>125</v>
      </c>
    </row>
    <row r="11" spans="2:3" x14ac:dyDescent="0.25">
      <c r="B11" s="172" t="s">
        <v>126</v>
      </c>
      <c r="C11" s="170" t="s">
        <v>128</v>
      </c>
    </row>
    <row r="12" spans="2:3" x14ac:dyDescent="0.25">
      <c r="B12" s="172" t="s">
        <v>127</v>
      </c>
      <c r="C12" s="170" t="s">
        <v>129</v>
      </c>
    </row>
    <row r="13" spans="2:3" x14ac:dyDescent="0.25">
      <c r="B13" s="172" t="s">
        <v>130</v>
      </c>
      <c r="C13" s="170" t="s">
        <v>132</v>
      </c>
    </row>
    <row r="14" spans="2:3" x14ac:dyDescent="0.25">
      <c r="B14" s="172" t="s">
        <v>131</v>
      </c>
      <c r="C14" s="170" t="s">
        <v>133</v>
      </c>
    </row>
    <row r="15" spans="2:3" x14ac:dyDescent="0.25">
      <c r="B15" s="172" t="s">
        <v>134</v>
      </c>
      <c r="C15" s="170" t="s">
        <v>135</v>
      </c>
    </row>
    <row r="16" spans="2:3" x14ac:dyDescent="0.25">
      <c r="B16" s="172" t="s">
        <v>136</v>
      </c>
      <c r="C16" s="170" t="s">
        <v>137</v>
      </c>
    </row>
    <row r="17" spans="2:3" x14ac:dyDescent="0.25">
      <c r="B17" s="172">
        <v>6</v>
      </c>
      <c r="C17" s="170" t="s">
        <v>138</v>
      </c>
    </row>
    <row r="18" spans="2:3" x14ac:dyDescent="0.25">
      <c r="B18" s="172">
        <v>7</v>
      </c>
      <c r="C18" s="170" t="s">
        <v>140</v>
      </c>
    </row>
    <row r="19" spans="2:3" x14ac:dyDescent="0.25">
      <c r="B19" s="172" t="s">
        <v>141</v>
      </c>
      <c r="C19" s="170" t="s">
        <v>142</v>
      </c>
    </row>
    <row r="20" spans="2:3" x14ac:dyDescent="0.25">
      <c r="B20" s="172" t="s">
        <v>143</v>
      </c>
      <c r="C20" s="170" t="s">
        <v>144</v>
      </c>
    </row>
    <row r="21" spans="2:3" x14ac:dyDescent="0.25">
      <c r="B21" s="172" t="s">
        <v>147</v>
      </c>
      <c r="C21" s="170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Entradas</vt:lpstr>
      <vt:lpstr>Orçamento 2020</vt:lpstr>
      <vt:lpstr>Leia-me</vt:lpstr>
      <vt:lpstr>Fixo</vt:lpstr>
      <vt:lpstr>'Orçamento 2020'!Fixos</vt:lpstr>
      <vt:lpstr>'Orçamento 2020'!Meses</vt:lpstr>
      <vt:lpstr>Entradas!Print_Area</vt:lpstr>
      <vt:lpstr>'Orçamento 2020'!Print_Area</vt:lpstr>
      <vt:lpstr>Entradas!Print_Titles</vt:lpstr>
      <vt:lpstr>'Orçamento 2020'!Print_Titles</vt:lpstr>
      <vt:lpstr>Renda</vt:lpstr>
      <vt:lpstr>Taxas</vt:lpstr>
      <vt:lpstr>'Orçamento 2020'!Variáveis</vt:lpstr>
      <vt:lpstr>Variável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Victor Felipe</cp:lastModifiedBy>
  <cp:lastPrinted>2004-03-22T16:51:34Z</cp:lastPrinted>
  <dcterms:created xsi:type="dcterms:W3CDTF">1997-01-04T17:06:19Z</dcterms:created>
  <dcterms:modified xsi:type="dcterms:W3CDTF">2019-12-21T01:10:30Z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-1487037265</vt:i4>
  </property>
  <property fmtid="{D5CDD505-2E9C-101B-9397-08002B2CF9AE}" pid="3" name="_EmailSubject">
    <vt:lpwstr>Gestão de Custos</vt:lpwstr>
  </property>
  <property fmtid="{D5CDD505-2E9C-101B-9397-08002B2CF9AE}" pid="4" name="_AuthorEmail">
    <vt:lpwstr>kivis@astrein.com.br</vt:lpwstr>
  </property>
  <property fmtid="{D5CDD505-2E9C-101B-9397-08002B2CF9AE}" pid="5" name="_AuthorEmailDisplayName">
    <vt:lpwstr>Kivis Souza - Astrein </vt:lpwstr>
  </property>
  <property fmtid="{D5CDD505-2E9C-101B-9397-08002B2CF9AE}" pid="6" name="_PreviousAdHocReviewCycleID">
    <vt:i4>1412043982</vt:i4>
  </property>
  <property fmtid="{D5CDD505-2E9C-101B-9397-08002B2CF9AE}" pid="7" name="_ReviewingToolsShownOnce">
    <vt:lpwstr/>
  </property>
</Properties>
</file>